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900" windowWidth="10515" windowHeight="3900" activeTab="18"/>
  </bookViews>
  <sheets>
    <sheet name="ผ01 สรุป" sheetId="60" r:id="rId1"/>
    <sheet name="ผ02 (ยศ1)(1) " sheetId="2" r:id="rId2"/>
    <sheet name="ผ02 (ยศ1) (ม.3)" sheetId="37" r:id="rId3"/>
    <sheet name="ผ02 (ยศ1) (ม4)" sheetId="39" r:id="rId4"/>
    <sheet name="ผ02 (ยศ1) (ม.5)" sheetId="40" r:id="rId5"/>
    <sheet name="ผ02 (ยศ1) (6)" sheetId="41" r:id="rId6"/>
    <sheet name="ผ02 (ยศ1) (ม 7)" sheetId="42" r:id="rId7"/>
    <sheet name="ผ02 (ยศ1) (ม.9)" sheetId="43" r:id="rId8"/>
    <sheet name="ผ02 (ยศ1) (ม.10)" sheetId="44" r:id="rId9"/>
    <sheet name="ผ02 (ยศ1) (ม.11)" sheetId="45" r:id="rId10"/>
    <sheet name="ผ02 (ยศ1) (ม.12)" sheetId="46" r:id="rId11"/>
    <sheet name="ผ02 (ยศ1) (ม.13)" sheetId="47" r:id="rId12"/>
    <sheet name="ผ02 (ยศ1) (ม.14)" sheetId="48" r:id="rId13"/>
    <sheet name="ผ02 (ยศ1) (ม.15)" sheetId="49" r:id="rId14"/>
    <sheet name="ผ02 (ยศ1) (ม.16)" sheetId="50" r:id="rId15"/>
    <sheet name="ผ02 (ยศ1) (ม.17)" sheetId="51" r:id="rId16"/>
    <sheet name="ผ02 (ยศ1) (ม.18)" sheetId="52" r:id="rId17"/>
    <sheet name="ผ02 (ยศ1) (19)" sheetId="53" r:id="rId18"/>
    <sheet name="ผ02 (ยศ1) แนวทาง 2" sheetId="54" r:id="rId19"/>
  </sheets>
  <definedNames>
    <definedName name="_xlnm.Print_Titles" localSheetId="17">'ผ02 (ยศ1) (19)'!$1:$10</definedName>
    <definedName name="_xlnm.Print_Titles" localSheetId="5">'ผ02 (ยศ1) (6)'!$1:$10</definedName>
    <definedName name="_xlnm.Print_Titles" localSheetId="6">'ผ02 (ยศ1) (ม 7)'!$1:$10</definedName>
    <definedName name="_xlnm.Print_Titles" localSheetId="8">'ผ02 (ยศ1) (ม.10)'!$1:$10</definedName>
    <definedName name="_xlnm.Print_Titles" localSheetId="9">'ผ02 (ยศ1) (ม.11)'!$1:$10</definedName>
    <definedName name="_xlnm.Print_Titles" localSheetId="10">'ผ02 (ยศ1) (ม.12)'!$1:$10</definedName>
    <definedName name="_xlnm.Print_Titles" localSheetId="11">'ผ02 (ยศ1) (ม.13)'!$1:$10</definedName>
    <definedName name="_xlnm.Print_Titles" localSheetId="12">'ผ02 (ยศ1) (ม.14)'!$1:$10</definedName>
    <definedName name="_xlnm.Print_Titles" localSheetId="13">'ผ02 (ยศ1) (ม.15)'!$1:$10</definedName>
    <definedName name="_xlnm.Print_Titles" localSheetId="14">'ผ02 (ยศ1) (ม.16)'!$1:$10</definedName>
    <definedName name="_xlnm.Print_Titles" localSheetId="15">'ผ02 (ยศ1) (ม.17)'!$1:$10</definedName>
    <definedName name="_xlnm.Print_Titles" localSheetId="16">'ผ02 (ยศ1) (ม.18)'!$1:$10</definedName>
    <definedName name="_xlnm.Print_Titles" localSheetId="2">'ผ02 (ยศ1) (ม.3)'!$1:$10</definedName>
    <definedName name="_xlnm.Print_Titles" localSheetId="4">'ผ02 (ยศ1) (ม.5)'!$1:$10</definedName>
    <definedName name="_xlnm.Print_Titles" localSheetId="7">'ผ02 (ยศ1) (ม.9)'!$1:$10</definedName>
    <definedName name="_xlnm.Print_Titles" localSheetId="3">'ผ02 (ยศ1) (ม4)'!$1:$10</definedName>
    <definedName name="_xlnm.Print_Titles" localSheetId="18">'ผ02 (ยศ1) แนวทาง 2'!$1:$10</definedName>
    <definedName name="_xlnm.Print_Titles" localSheetId="1">'ผ02 (ยศ1)(1) '!$1:$10</definedName>
  </definedNames>
  <calcPr calcId="144525"/>
</workbook>
</file>

<file path=xl/calcChain.xml><?xml version="1.0" encoding="utf-8"?>
<calcChain xmlns="http://schemas.openxmlformats.org/spreadsheetml/2006/main">
  <c r="C34" i="60"/>
  <c r="E34"/>
  <c r="F34"/>
  <c r="G34"/>
  <c r="H34"/>
  <c r="I34"/>
  <c r="J34"/>
  <c r="K34"/>
  <c r="B34"/>
  <c r="C31"/>
  <c r="D31"/>
  <c r="E31"/>
  <c r="F31"/>
  <c r="G31"/>
  <c r="H31"/>
  <c r="I31"/>
  <c r="J31"/>
  <c r="K31"/>
  <c r="B31"/>
  <c r="C65"/>
  <c r="D65"/>
  <c r="E65"/>
  <c r="F65"/>
  <c r="G65"/>
  <c r="H65"/>
  <c r="I65"/>
  <c r="J65"/>
  <c r="K65"/>
  <c r="B65"/>
  <c r="C82"/>
  <c r="D82"/>
  <c r="E82"/>
  <c r="F82"/>
  <c r="G82"/>
  <c r="H82"/>
  <c r="I82"/>
  <c r="J82"/>
  <c r="K82"/>
  <c r="B82"/>
  <c r="C50"/>
  <c r="D50"/>
  <c r="E50"/>
  <c r="F50"/>
  <c r="G50"/>
  <c r="G51" s="1"/>
  <c r="H50"/>
  <c r="I50"/>
  <c r="J50"/>
  <c r="K50"/>
  <c r="C47"/>
  <c r="D47"/>
  <c r="E47"/>
  <c r="F47"/>
  <c r="G47"/>
  <c r="H47"/>
  <c r="I47"/>
  <c r="J47"/>
  <c r="K47"/>
  <c r="B47"/>
  <c r="B50"/>
  <c r="M49"/>
  <c r="M50" s="1"/>
  <c r="L49"/>
  <c r="L50" s="1"/>
  <c r="D14"/>
  <c r="C14"/>
  <c r="E14"/>
  <c r="F14"/>
  <c r="G14"/>
  <c r="H14"/>
  <c r="I14"/>
  <c r="J14"/>
  <c r="K14"/>
  <c r="B14"/>
  <c r="C11"/>
  <c r="C15" s="1"/>
  <c r="D11"/>
  <c r="E11"/>
  <c r="F11"/>
  <c r="G11"/>
  <c r="G15" s="1"/>
  <c r="H11"/>
  <c r="I11"/>
  <c r="J11"/>
  <c r="K11"/>
  <c r="K15" s="1"/>
  <c r="B11"/>
  <c r="M10"/>
  <c r="L10"/>
  <c r="B15" l="1"/>
  <c r="H15"/>
  <c r="J15"/>
  <c r="F15"/>
  <c r="K51"/>
  <c r="C51"/>
  <c r="I15"/>
  <c r="E15"/>
  <c r="D15"/>
  <c r="B51"/>
  <c r="J51"/>
  <c r="F51"/>
  <c r="I51"/>
  <c r="E51"/>
  <c r="H51"/>
  <c r="D51"/>
  <c r="M13"/>
  <c r="M14" s="1"/>
  <c r="L13"/>
  <c r="L14" s="1"/>
  <c r="L33"/>
  <c r="L34" s="1"/>
  <c r="M33"/>
  <c r="M34" s="1"/>
  <c r="M81"/>
  <c r="L81"/>
  <c r="M80"/>
  <c r="L80"/>
  <c r="M79"/>
  <c r="L79"/>
  <c r="L78"/>
  <c r="M78"/>
  <c r="M62"/>
  <c r="M63"/>
  <c r="M64"/>
  <c r="L62"/>
  <c r="L63"/>
  <c r="L64"/>
  <c r="M61"/>
  <c r="M65" s="1"/>
  <c r="L61"/>
  <c r="M44"/>
  <c r="L44"/>
  <c r="M45"/>
  <c r="L45"/>
  <c r="M46"/>
  <c r="L46"/>
  <c r="L65" l="1"/>
  <c r="M82"/>
  <c r="E84"/>
  <c r="F84"/>
  <c r="L82"/>
  <c r="I84"/>
  <c r="J84"/>
  <c r="L47"/>
  <c r="L51" s="1"/>
  <c r="M47"/>
  <c r="M51" s="1"/>
  <c r="C35"/>
  <c r="C84" s="1"/>
  <c r="D35"/>
  <c r="D84" s="1"/>
  <c r="E35"/>
  <c r="F35"/>
  <c r="G35"/>
  <c r="G84" s="1"/>
  <c r="H35"/>
  <c r="H84" s="1"/>
  <c r="I35"/>
  <c r="J35"/>
  <c r="K35"/>
  <c r="K84" s="1"/>
  <c r="B35"/>
  <c r="B84" s="1"/>
  <c r="M30"/>
  <c r="L30"/>
  <c r="M29"/>
  <c r="L29"/>
  <c r="M28"/>
  <c r="L28"/>
  <c r="M26"/>
  <c r="M27"/>
  <c r="L27"/>
  <c r="M31" l="1"/>
  <c r="L31"/>
  <c r="M35"/>
  <c r="L35"/>
  <c r="I16" i="46" l="1"/>
  <c r="M9" i="60"/>
  <c r="M11" s="1"/>
  <c r="M15" s="1"/>
  <c r="M84" s="1"/>
  <c r="L9"/>
  <c r="L11" s="1"/>
  <c r="L15" s="1"/>
  <c r="L84" s="1"/>
  <c r="F19" i="54" l="1"/>
  <c r="G19"/>
  <c r="H19"/>
  <c r="I19"/>
  <c r="E19"/>
  <c r="O65" i="60"/>
  <c r="F16" i="45" l="1"/>
  <c r="G16"/>
  <c r="H16"/>
  <c r="I16"/>
  <c r="E16"/>
  <c r="F16" i="44"/>
  <c r="G16"/>
  <c r="H16"/>
  <c r="I16"/>
  <c r="E16"/>
  <c r="F19" i="51" l="1"/>
  <c r="G19"/>
  <c r="H19"/>
  <c r="I19"/>
  <c r="E19"/>
  <c r="F18" i="49"/>
  <c r="G18"/>
  <c r="H18"/>
  <c r="I18"/>
  <c r="E18"/>
  <c r="F15" i="43"/>
  <c r="G15"/>
  <c r="H15"/>
  <c r="I15"/>
  <c r="E15"/>
  <c r="F16" i="41"/>
  <c r="G16"/>
  <c r="H16"/>
  <c r="I16"/>
  <c r="E16"/>
  <c r="F19" i="40" l="1"/>
  <c r="G19"/>
  <c r="H19"/>
  <c r="I19"/>
  <c r="E19"/>
  <c r="F16" i="37"/>
  <c r="G16"/>
  <c r="H16"/>
  <c r="I16"/>
  <c r="E16"/>
  <c r="F17" i="2"/>
  <c r="G17"/>
  <c r="H17"/>
  <c r="I17"/>
  <c r="E17"/>
  <c r="F17" i="50" l="1"/>
  <c r="F19" i="48" l="1"/>
  <c r="G19"/>
  <c r="H19"/>
  <c r="E19"/>
  <c r="I19"/>
  <c r="F19" i="39" l="1"/>
  <c r="G19"/>
  <c r="H19"/>
  <c r="I19"/>
  <c r="E19"/>
  <c r="F16" i="53" l="1"/>
  <c r="G16"/>
  <c r="H16"/>
  <c r="I16"/>
  <c r="E16"/>
  <c r="F16" i="52"/>
  <c r="G16"/>
  <c r="H16"/>
  <c r="I16"/>
  <c r="E16"/>
  <c r="G17" i="50"/>
  <c r="H17"/>
  <c r="I17"/>
  <c r="E17"/>
  <c r="F17" i="47"/>
  <c r="G17"/>
  <c r="H17"/>
  <c r="I17"/>
  <c r="E17"/>
  <c r="F16" i="46"/>
  <c r="G16"/>
  <c r="H16"/>
  <c r="E16"/>
  <c r="F19" i="42" l="1"/>
  <c r="G19"/>
  <c r="H19"/>
  <c r="I19"/>
  <c r="E19"/>
</calcChain>
</file>

<file path=xl/sharedStrings.xml><?xml version="1.0" encoding="utf-8"?>
<sst xmlns="http://schemas.openxmlformats.org/spreadsheetml/2006/main" count="1203" uniqueCount="284">
  <si>
    <t>โครงการก่อสร้างถนน คสล. สายเขาตะเภาทอง - คลองพร ควนนายต๋อย บ้านเขาตะเภาทอง หมู่ 1</t>
  </si>
  <si>
    <t>โครงการก่อสร้างถนน คสล. ซอยนกร้องแจ่มใส เริ่มจากคอกวัวนายเด่น - ท่อลอดเหลี่ยมบ้านนายกัน บ้านควน หมู่ 4</t>
  </si>
  <si>
    <t>ที่</t>
  </si>
  <si>
    <t>โครงการ/กิจกรรม</t>
  </si>
  <si>
    <t>วัตถุประสงค์</t>
  </si>
  <si>
    <t>เป้าหมาย</t>
  </si>
  <si>
    <t>(ผลผลิตของโครงการ)</t>
  </si>
  <si>
    <t>งบประมาณ</t>
  </si>
  <si>
    <t>ตัวชี้วัด (KPI)</t>
  </si>
  <si>
    <t>ผลที่คาดว่าจะได้รับ</t>
  </si>
  <si>
    <t>หน่วยงานรับผิดชอบ</t>
  </si>
  <si>
    <t>เพื่อความสะดวกในการคมนาคมและขนส่งผลผลิตทางการเกษตรทางการเกษตรออกสู่ตลาด</t>
  </si>
  <si>
    <t>ระยะทางของถนนที่ก่อสร้างแล้วเสร็จ</t>
  </si>
  <si>
    <t>เพื่อความสะดวกปลอดภัยในการคมนาคมและขนส่งผลผลิตทางการเกษตรออกสู่ตลาด</t>
  </si>
  <si>
    <t>จำนวนระยะทางของถนนที่ก่อสร้างแล้วเสร็จ</t>
  </si>
  <si>
    <t>ประชาชนมีการคมนาคมที่สะดวกปลอดภัย</t>
  </si>
  <si>
    <t>เพื่อความปลอดภัยในการคมนาคมและการขนส่งผลผลิตทางการเกษตรออกสู่ตลาด</t>
  </si>
  <si>
    <t>ก่อสร้างถนน คสล. กว้ง 4 เมตร ยาว 200 เมตร</t>
  </si>
  <si>
    <t>ร้อยละของครัวเรือนที่มีความสะวดกปลอดภัยในการคมนาคม</t>
  </si>
  <si>
    <t>เพื่อความสะดวกปลอดภัยในการคมนาคมและจนส่งผลผลิตทางการเกษตรออกสู่ตลาด</t>
  </si>
  <si>
    <t>ก่อสร้างถนน คสล. กว้ง 4 เมตร ยาว 260 เมตร</t>
  </si>
  <si>
    <t>โครงการก่อสร้างถนน คสล.สายคลองพระ ควนนายบ่าว บ้านปะติมะ หมู่ 14</t>
  </si>
  <si>
    <t>โครงการก่อสร้างถนน คสล.ซอยห้วยกุ้งทอง (ควนห้วยกุ้งทอง) หมู่ 11</t>
  </si>
  <si>
    <t>โครงการก่อสร้างถนน คสล.สายในจูนต่อหลงปง ควนนายชิงชัย เหล่าอุบล หมู่ 15 บ้านในจูน</t>
  </si>
  <si>
    <t>โครงการก่อสร้างถนน คสล. สายหญาด้วน (ควนนายห่อ) บ้านตรัง หมู่ 12</t>
  </si>
  <si>
    <t>โครงการก่อสร้างถนน คสล.ซอยปรารถนาร่วมใจ ควนนายเดช บ้านห้วยกุ้งทอง หมู่ 11</t>
  </si>
  <si>
    <t>โครงการก่อสร้างถนน คสล.ซอยบางโสม เริ่มจากแยกสวนนายแดง - บ้านนายยันต์ บ้านควน หมู่ 4</t>
  </si>
  <si>
    <t>เพื่อความสะดวกปลอดภัยในการคมนาคมและการขนส่งผลผลิตทางการเกษตรออกสู่ตลาด</t>
  </si>
  <si>
    <t>ประชาชนมีการคมนาคมที่สะดวกปอลดภัย</t>
  </si>
  <si>
    <t>เพื่อให้ประชาชนมีน้ำใช้ในการอุปโภคบริโภค การเกษตรอย่างเพียงพอ</t>
  </si>
  <si>
    <t>ร้อยละของครัวเรือนที่มีน้ำใช้ในการอุปโภคบริโภค</t>
  </si>
  <si>
    <t>ประชาชนมีน้ำใช้ในการอุปโภค การเกษตรอย่างเพียงพอ</t>
  </si>
  <si>
    <t>กองช่าง</t>
  </si>
  <si>
    <t>ยุทธศาสตร์ที่ 1  : การพัฒนาด้านโครงสร้างพื้นฐาน</t>
  </si>
  <si>
    <t>เพื่อความสะดวก ปลอดภัย ในการคมนาคมและขนส่งผลผลิตทางการเกษตรออกสู่ตลาด</t>
  </si>
  <si>
    <t>ยุทธศาสตร์</t>
  </si>
  <si>
    <t>จำนวนโครงการ</t>
  </si>
  <si>
    <t>1. การพัฒนาด้านโครงสร้างพื้นฐาน</t>
  </si>
  <si>
    <t>รวมทั้งสิ้น</t>
  </si>
  <si>
    <t>3. การพัฒนาด้านการศึกษา ศาสนา ประเพณี และภูมิปัญญาท้องถิ่น</t>
  </si>
  <si>
    <t>4. การพัฒนาด้านทรัพยากรธรรมชาติ สิ่งแวดล้อมและการท่องเที่ยว</t>
  </si>
  <si>
    <t>5. การพัฒนาด้านการบริหารจัดการองค์กร</t>
  </si>
  <si>
    <t>     5. 1 แผนงานบริหารงานทั่วไป</t>
  </si>
  <si>
    <t>     5. 2 แผนงานสร้างความเข้มแข็งของชุมชน</t>
  </si>
  <si>
    <t>ก. ยุทธศาสตร์การพัฒนาจังหวัดที่ 1 การพัฒนาการเกษตรกรรมการท่องเที่ยว และเชื่อมโยงการพัฒนาในระดับภูมิภาค</t>
  </si>
  <si>
    <t>องค์การบริหารส่วนตำบลพะโต๊ะ อำเภอพะโต๊ะ จังหวัดชุมพร</t>
  </si>
  <si>
    <t>ข. ยุทธศาสตร์การพัฒนาของ อปท. ในเขตจังหวัดชุมพร ยุทธศาสตร์ที่ 1 ด้านโครงสร้างพื้นฐาน</t>
  </si>
  <si>
    <t>บัญชีโครงการพัฒนา</t>
  </si>
  <si>
    <t>องค์การบริหารส่วนตำบลพะโต๊ะ  อำเภอพะโต๊ะ  จังหวัดชุมพร</t>
  </si>
  <si>
    <t xml:space="preserve"> ปี 2561</t>
  </si>
  <si>
    <t>ปี 2562</t>
  </si>
  <si>
    <t xml:space="preserve"> ปี 2563</t>
  </si>
  <si>
    <t>ปี 2564</t>
  </si>
  <si>
    <t xml:space="preserve">รายละเอียดโครงการพัฒนา </t>
  </si>
  <si>
    <t>(บาท)</t>
  </si>
  <si>
    <t>รวมทั้ง 5 ยุทธศาสตร์</t>
  </si>
  <si>
    <t>บัญชีสรุปโครงการพัฒนา</t>
  </si>
  <si>
    <t>3.3 แผนงานเคหะและชุมชน</t>
  </si>
  <si>
    <t>     4.1 แผนงานงานบริหารงานทั่วไป</t>
  </si>
  <si>
    <t>     4.3 แผนงานเคหะและชุมชน</t>
  </si>
  <si>
    <t>     4.4 แผนงานการเกษตร</t>
  </si>
  <si>
    <t xml:space="preserve">     5.3 แผนงานเคหะและชุมชน</t>
  </si>
  <si>
    <t>แผนพัฒนาท้องถิ่น (พ.ศ. 2561 - 2565)</t>
  </si>
  <si>
    <t>รวม 5 ปี</t>
  </si>
  <si>
    <t>ปี 2565</t>
  </si>
  <si>
    <t>3. 1 แผนงานการศึกษา</t>
  </si>
  <si>
    <t>3. 2 แผนงานการศาสนาวัฒนธรรมและนันทนาการ</t>
  </si>
  <si>
    <t>โครงการก่อสร้างถนน คสล.  ซอยห้วยกรอกข้าว (ควนตาเชษฐ์ - ควนตาชาติ) หมู่ที่ 1 บ้านเขาตะเภาทอง</t>
  </si>
  <si>
    <t>ก่อสร้างถนน คสล. (ควนนายเชษฐ์ - ควนตาชาติ)  กว้าง 4 เมตร ยาว 135 เมตร หนา 0.15 เมตร หรือมีพื้นที่ไม่น้อยกว่า 540 ตร.ม. ไหล่ทางลงลูกรังข้างละ 0.50 เมตร ตามแบบ อบต. พร้อมป้ายโครงการ</t>
  </si>
  <si>
    <t xml:space="preserve">โครงการก่อสร้างถนน คสล. สายไสงอตอนบน (ควนตาพิศ) หมู่ที่ 3 บ้านไสงอ </t>
  </si>
  <si>
    <t>ก่อสร้างถนน คสล. (ควนตาพิศ)  กว้าง 4 เมตร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</si>
  <si>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 xml:space="preserve">โครงการก่อสร้างถนน คสล. ซอยนกร้องแจ่มใส หมู่ที่ 4 บ้านควน </t>
  </si>
  <si>
    <t xml:space="preserve">ก่อสร้างถนน คสล. ซอยนกร้องแจ่มใส จำนวน 2 ช่วง </t>
  </si>
  <si>
    <r>
      <rPr>
        <u/>
        <sz val="14"/>
        <color theme="1"/>
        <rFont val="TH SarabunIT๙"/>
        <family val="2"/>
      </rPr>
      <t>ช่วงที่ 1</t>
    </r>
    <r>
      <rPr>
        <sz val="14"/>
        <color theme="1"/>
        <rFont val="TH SarabunIT๙"/>
        <family val="2"/>
      </rPr>
      <t xml:space="preserve"> สวนนายเจน กว้าง 4 เมตร ยาว 52 เมตร หนา 0.15 เมตร หรือมีพื้นที่ไม่น้อยกว่า 208 ตร.ม. ไหล่ทางลงลูกรังข้างละ 0.50 เมตร พร้อมเสริมท่อ คสล. ขนาด </t>
    </r>
    <r>
      <rPr>
        <sz val="14"/>
        <color theme="1"/>
        <rFont val="Vrinda"/>
        <family val="2"/>
      </rPr>
      <t>Ø</t>
    </r>
    <r>
      <rPr>
        <sz val="14"/>
        <color theme="1"/>
        <rFont val="TH SarabunIT๙"/>
        <family val="2"/>
      </rPr>
      <t xml:space="preserve"> 1.00 เมตรจำนวน 2 ท่อน / เทคอนกรีตรองพื้นขนาด 1.20 x 3 x 00.10 ม.</t>
    </r>
  </si>
  <si>
    <t>โครงการก่อสร้างถนน คสล. สายดอยเจริญ - ปากศอก (ควนยายชี) หมู่ที่ 5 บ้านบึงขุด</t>
  </si>
  <si>
    <t>ก่อสร้างถนน คสล. (ควนยายชี)  กว้าง 5 เมตร ยาว 110 เมตร หนา 0.15 เมตร หรือมีพื้นที่ไม่น้อยกว่า 550 ตร.ม. ไหล่ทางลงลูกรังข้างละ 0.50 เมตร ตามแบบ อบต. กำหนด พร้อมป้ายโครงการ</t>
  </si>
  <si>
    <t>โครงการก่อสร้างถนน คสล.  สายในหยาน - ปลายปีก (ควนนายสหัส) หมู่ที่ 6 บ้านในหยาน</t>
  </si>
  <si>
    <t>ก่อสร้างถนน คสล. (ควนนายสหัส)  กว้าง 4 เมตร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</si>
  <si>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 xml:space="preserve">โครงการก่อสร้างถนน คสล. ซอยหลงปง จำนวน 2 ช่วง หมู่ที่ 7 บ้านท่าตีน </t>
  </si>
  <si>
    <t>ก่อสร้างถนน คสล. ซอยหลงปง จำนวน 2 ช่วง</t>
  </si>
  <si>
    <t>โครงการก่อสร้างถนน คสล. ซอยปากเลข ซอย 2 (ควนนายสรเพชร) หมู่ที่ 9 บ้านปากเลข</t>
  </si>
  <si>
    <t>โครงการก่อสร้างถนน คสล สายในจอก (สวนนางสุนันทา) หมู่ที่ 10 บ้านในจอก</t>
  </si>
  <si>
    <t>ก่อสร้างถนน คสล.   (สวนนางสุนันทา)      กว้าง 4 เมตร 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</si>
  <si>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>โครงการก่อสร้างถนน คสล. สายไสงอ - บ้านโหมง (ควนตาทอน) หมู่ที่ 11 บ้านห้วยกุ้งทอง</t>
  </si>
  <si>
    <t>ก่อสร้างถนน คสล.   (ควนตาทอน) กว้าง 5 เมตร  ยาว 110 เมตร หนา 0.15 เมตร หรือมีพื้นที่ไม่น้อยกว่า 550 ตร.ม. ไหล่ทางลงลูกรังข้างละ 0.50 เมตร ตามแบบ อบต. กำหนด พร้อมป้ายโครงการ</t>
  </si>
  <si>
    <t>โครงการก่อสร้างถนน คสล. ซอยคลองตรัง (ควนนายหนุ่ม) หมู่ที่ 12 บ้านตรัง</t>
  </si>
  <si>
    <t>ก่อสร้างถนน คสล.   (ควนนายหนุ่ม) กว้าง 4 เมตร 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</si>
  <si>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 xml:space="preserve">โครงการก่อสร้างถนน คสล. ซอยหยาด้วน (สวนนางมณทา) หมู่ที่ 13 บ้านห้วยขอน </t>
  </si>
  <si>
    <t>ก่อสร้างถนน คสล.   (สวนนางมณฑา) กว้าง 4 เมตร 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</si>
  <si>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>โครงการก่อสร้างถนน คสล. สายปะติมะ (สวนนายโมทย์) หมู่ที่ 14 บ้านปะติมะ</t>
  </si>
  <si>
    <t>ก่อสร้างถนน คสล.   (สวนนายโมทย์) กว้าง 4 เมตร 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</si>
  <si>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>โครงการก่อสร้างถนน  คสล. สายในจูน - หลงปง (ควนนายโอภาส) หมู่ที่ 15 บ้านในจูน</t>
  </si>
  <si>
    <t>ก่อสร้างถนน คสล.   (ควนนายโอภาส) กว้าง 4 เมตร 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</si>
  <si>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>โครงการก่อสร้างถนน คสล. ซอยห้วยขอน ซอย 1 (บ้านางสุมาลี) หมู่ที่ 16 บ้านคลองช้าง</t>
  </si>
  <si>
    <t>ก่อสร้างถนน คสล.   (บ้านางสุมาลี) กว้าง 5 เมตร  ยาว 110 เมตร หนา 0.15 เมตร หรือมีพื้นที่ไม่น้อยกว่า 550 ตร.ม. ไหล่ทางลงลูกรังข้างละ 0.50 เมตร ตามแบบ อบต. กำหนด พร้อมป้ายโครงการ</t>
  </si>
  <si>
    <t>โครงการก่อสร้างถนน คสล. สายไสงอ - บ้านโหมง (ควนนายไข่) หมู่ที่ 17 บ้านศรีสมุทร</t>
  </si>
  <si>
    <t>ก่อสร้างถนน คสล.   (ควนนายไข่) กว้าง 5 เมตร  ยาว 110 เมตร หนา 0.15 เมตร หรือมีพื้นที่ไม่น้อยกว่า 550 ตร.ม. ไหล่ทางลงลูกรังข้างละ 0.50 เมตร ตามแบบ อบต. กำหนด พร้อมป้ายโครงการ</t>
  </si>
  <si>
    <t xml:space="preserve">โครงการก่อสร้างถนน คสล. ซอยอนุรักษ์ธรรมชาติ (ควนเจ้เล็ก) หมู่ที่ 18 บ้านประสานมิตร </t>
  </si>
  <si>
    <t>ก่อสร้างถนน คสล.   (ควนเจ๊เล็ก) กว้าง 4 เมตร 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</si>
  <si>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>โครงการก่อสร้างถนน คสล.  สายพะโต๊ะ - หลางตาง (ควนผู้ใหญ่วี) หมู่ที่ 19 บ้านปิยะภูมิ</t>
  </si>
  <si>
    <t>ก่อสร้างถนน คสล.   (ควนผู้ใหญ่วี) กว้าง 4 เมตร 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</si>
  <si>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>ก่อสร้างถนน คสล. กว้าง 4 เมตร ยาว 194 เมตร หนา 0.15 เมตร หมู่ 19</t>
  </si>
  <si>
    <r>
      <rPr>
        <u/>
        <sz val="14"/>
        <color theme="1"/>
        <rFont val="TH SarabunIT๙"/>
        <family val="2"/>
      </rPr>
      <t>ช่วงที่ 2</t>
    </r>
    <r>
      <rPr>
        <sz val="14"/>
        <color theme="1"/>
        <rFont val="TH SarabunIT๙"/>
        <family val="2"/>
      </rPr>
      <t xml:space="preserve"> สวนนายเล็กกว้าง 4 เมตร ยาว 75 เมตร หนา 0.15 เมตรหรือมีพื้นที่ไม่น้อยกว่า 300 ตร.ม. ไหล่ทางลงลูกรังข้างละ 0.50 เมตร พร้อมฝังท่อ คสล. ขนาด  Ø 0.40 เมตร จำนวน 8 ท่อน /เทคอนกรีตรองพื้นขนาด 0.60 x 10 x 0.10 ม.ตามแบบ อบต. พร้อมป้ายโครงการ</t>
    </r>
  </si>
  <si>
    <r>
      <rPr>
        <u/>
        <sz val="14"/>
        <color theme="1"/>
        <rFont val="TH SarabunIT๙"/>
        <family val="2"/>
      </rPr>
      <t>ช่วงที่ 1</t>
    </r>
    <r>
      <rPr>
        <sz val="14"/>
        <color theme="1"/>
        <rFont val="TH SarabunIT๙"/>
        <family val="2"/>
      </rPr>
      <t xml:space="preserve"> ควนตาเจ้ย  กว้าง 4 เมตร ยาว 60 เมตร หนา 0.15 เมตร หรือมีพื้นที่ไม่น้อยกว่า 240 ตร.ม. ไหล่ทางลงลูกรังข้างละ 0.50 เมตร</t>
    </r>
  </si>
  <si>
    <r>
      <rPr>
        <u/>
        <sz val="14"/>
        <color theme="1"/>
        <rFont val="TH SarabunIT๙"/>
        <family val="2"/>
      </rPr>
      <t>ช่วงที่ 2</t>
    </r>
    <r>
      <rPr>
        <sz val="14"/>
        <color theme="1"/>
        <rFont val="TH SarabunIT๙"/>
        <family val="2"/>
      </rPr>
      <t xml:space="preserve"> ควนนายบุญเกียรติ กว้าง 4 เมตร ยาว 75 เมตร หนา 0.15 เมตร หรือมีพื้นที่ไม่น้อยกว่า 300 ตร.ม. ไหล่ทางลงลูกรังข้างละ 0.50 เมตรตามแบบ อบต. พร้อมป้ายโครงการ</t>
    </r>
  </si>
  <si>
    <t>     4.2 แผนงานงานรักษาความสงบภายใน</t>
  </si>
  <si>
    <t>รวม</t>
  </si>
  <si>
    <t>โครงการก่อสร้างถนน คสล. สายในจอก ซอย 1 (ควนนายเหนก - สวนนางสุนันทา ) บ้านในจอก  หมู่ที่ 10</t>
  </si>
  <si>
    <t>โครงการก่อสร้างถนน คสล. ซอยน้ำตกคลองหรั่ง ควนยายนา บ้านปะติมะ หมู่ที่ 14</t>
  </si>
  <si>
    <t>โครงการก่อสร้างถนน คสล.สายเขาตะเภาทอง - คลองพร (ควนตาจิตร) บ้านเขาตะเภาทอง หมู่ 1</t>
  </si>
  <si>
    <t>โครงการก่อสร้างถนน คสล. ซอยห้วยกรอกข้าว (ควนตาชาติ) หมู่ 1 บ้านเขาตะเภาทอง</t>
  </si>
  <si>
    <t xml:space="preserve">       1.1  แผนงานอุตสาหกรรมและการโยธา : งานก่อสร้างโครงสร้างพื้นฐาน</t>
  </si>
  <si>
    <t>โครงการก่อสร้างถนน คสล.ซอยห้วยกรอกข้าว (ควนตาสาย) จากสวนนายประสาน - สวนนายจรัญ บ้านเขาตะเภาทอง หมู่ 1</t>
  </si>
  <si>
    <t>1.1 แผนงานอุตสาหกรรมและการโยธา : งานก่อสร้างโครงสร้างพื้นฐาน</t>
  </si>
  <si>
    <t>โครงการก่อสร้างถนน คสล. สายดอยเจริญ - ปากศอก (ควนเจ้าชาติ) หมู่ที่ 5 บ้านบึงขุด</t>
  </si>
  <si>
    <t xml:space="preserve">โครงการก่อสร้างถนน คศล . ซอยตาพรหม เริ่มจากบริเวณสวนนายภา - สวนนายจรัส หมู่ 3 บ้านไสงอ </t>
  </si>
  <si>
    <t>โครงการก่อสร้างถนน คสล. ซอยตาพรหม จากสวนนายภา - สวนนายปรีชา หมูที่ 3 บ้านไสงอ</t>
  </si>
  <si>
    <t>โครงการก่อสร้างถนน คสล. ซอยชัยร้ตน์ เริ่มจากบ้านนายภา -  สวนนายชัยรัตน์ หมู่ที่ 3 บ้านไสงอ</t>
  </si>
  <si>
    <t>โครงการก่อสร้าง คสล.ซอยบางโฮก จากท่อลอดเหลี่ยมสวนนายชรินทร์-ทางแยกสวนนายสมชาย บ้านควน หมู่ 4</t>
  </si>
  <si>
    <t>โครงการก่อสร้างถนน คสล. สายดอยเจริญ - ปากศอก ควนตาฉัตร  บ้านบึงขุด หมู่ 5</t>
  </si>
  <si>
    <t xml:space="preserve">ก่อสร้างถนน คสล. กว้ง 4 เมตร ยาว 200 เมตร หนา 0.15 เมตร หรือมีพื้นที่ไม่น้อยกว่า 800 เมตร ตามแบบ อบต. กำหนด ไหล่ทางลงลูกรังข้างละ 0.50 เมตร  พร้อมป้ายโครงการ </t>
  </si>
  <si>
    <t xml:space="preserve">ก่อสร้างถนน คสล. กว้าง 4 เมตร ยาว 168 เมตร หนา 0.15 เมตร </t>
  </si>
  <si>
    <t>โครงการก่อสร้างถนน คสลซอยห้วยโก จาบ้านนายนิมิตร - สวนนายเกรียงศักดิ์ หมู่ที่ 6 บ้านในหยาน</t>
  </si>
  <si>
    <t>โครงการก่อสร้างถนน คสล.สายปลายปีกช่วงที่ 2 เริ่มจากควนายทศพร - บ้านนางมีนา มณีรัตน์  บ้านในหยาน หมู่ 6</t>
  </si>
  <si>
    <t>โครงการก่อสร้างถนน คสล. สายบางมุด เริ่มจากบ้านนายนายสมาน - บ้านนางนรินทร์ภา บ้านในหยาน หมู่ที่ 6</t>
  </si>
  <si>
    <t xml:space="preserve">โครงการก่อสร้างถนน คสล. สายในทรัพย์ ซอย 2 ควนนายสมพร - สวนนายอรุณ  หมู่ที่ 7  บ้านท่าตีน </t>
  </si>
  <si>
    <t>ก่อสร้างถนน คสล. กว้าง 4 เมตร ยาว 168 เมตร หนา 0.15 เมตร หรือมีพื้นที่ไม่น้อยกว่า 672 ตารางเมตร ไหล่ทางลงลูกรังข้างละ 0.50 เมตร ตามแบบ อบต. กำหนด พร้อมป้ายโครงการ</t>
  </si>
  <si>
    <t>โครงการก่อสร้างถนน คสล.ห้วยยายพริก (สวนนางนันธิดา - สวนนายโสภณ) หมู่ 9 บ้านปากเลข</t>
  </si>
  <si>
    <t>ก่อสร้างถนน คสล. กว้าง 4 เมตร ยาว 200 เมตร หนา 0.15 เมตรต หรือมีพื้นที่ไม่น้อยกว่า 800 ตารางเมตร ตามแบบ อบต. กำหนด  ไหล่ทางลงลูกรังข้างละ 0.50 เมตร  พร้อมป้ายโครงการ</t>
  </si>
  <si>
    <t>จำนวนครัวเรือนที่ใช้ระบบประปาหมู่บ้าน</t>
  </si>
  <si>
    <t>เพื่อให้ประชาชนมีน้ำใช้ในการอุปโภคและบริโภค</t>
  </si>
  <si>
    <t>ระบบประหมู่บ้าน จากน้ำบาดาล พร้อมแท็งค์สูง</t>
  </si>
  <si>
    <t>ประชาชนมีน้ำใช้ในการอุปโภคบริโภคตลอดปี</t>
  </si>
  <si>
    <t>โครงการขยายระบบส่งน้ำและปรับปรุงระบบส่งน้ำบ้านปากเลข หมู่ 9</t>
  </si>
  <si>
    <t>ขยายระบบส่งน้ำประปา  จำนวน 1 แห่ง</t>
  </si>
  <si>
    <t>โครงการก่อสร้างถนน คสล.ปากเลข ซอย 2 จากสวนนางพรทิพย์ - สวนนางดอน บ้านปากเลข หมู่ที่ 9</t>
  </si>
  <si>
    <t>โครงการก่อสร้างถนน คสล. สายในจอก จากบ้านนายสาธิต - บ้านนายสังคม หมู่ที่ 10 บ้านในจอก</t>
  </si>
  <si>
    <t>โครงการก่อสร้างถนน คสล. สายในจอก จากบ้านนายเกราะ - บ้านนายสะอาด หมู่ที่ 10 บ้านในจอก</t>
  </si>
  <si>
    <t>โครงการก่อสร้างถนน คสล. สายในจอก ซอยนาเหนือ เริ่มจากบ้านนายสวาท - บ้านนางเจียมจิตร หมู่ที่ 10 บ้านในจอก</t>
  </si>
  <si>
    <t>โครงการก่อสร้างถนน คสล.ซอยมิตรประยงค์ (ควนนายโจ) บ้านห้วยกุ้งทอง หมู่ 11</t>
  </si>
  <si>
    <t>โครงการก่อสร้างถนน คสล. สายไสงอ - บ้านโหมง (บ้านนายมนัส - สวนนายเล็ก) หมู่ที่ 11 บ้านห้วยกุ้งทอง</t>
  </si>
  <si>
    <t>ก่อสร้างถนน คสล.  กว้าง 5 เมตร ยาว 137 เมตร หนา 0.15 เมตร หรือมีพื้นที่ไม่น้อยกว่า 685 ตารางเมตร ตามแบบ อบต. กำหนด ไหล่ทางลงลูกรังข้างละ 0.05 เมตร พร้อมป้ายโครงการ</t>
  </si>
  <si>
    <t>โครงการขุดเจาะบ่อน้ำบาดาล จำนวน 2 จุด หมู่ที่ 11 บ้านห้วยกุ้งทอง</t>
  </si>
  <si>
    <t>เพื่อให้ประชาชนในชุมชนมีน้ำใช้ในการอุปโภคบริโภคเพียงพอ</t>
  </si>
  <si>
    <t>ขุดเจาะบ่อบาดาลจำนวน 2 จุด จุดที่ 1. ศาลาหมู่บ้าน จุดที่ 2 ข้างประปาหมู่บ้าน</t>
  </si>
  <si>
    <t>จำนวนครัวเรือนที่ใช้นำบาดาลในการอุปโภคบริโภค</t>
  </si>
  <si>
    <t>ประชาชนมีน้ำใช้ในการอุปโภคบริโภคเพียงพอตลอดปี</t>
  </si>
  <si>
    <t>โครงการก่อสร้างถนน คสล. สายบ้านโหมง - ไสงอ (สวนนายสุชาติ - สวนนายสมชาย) บ้านตรัง หมู่ที่ 12</t>
  </si>
  <si>
    <t>ก่อสร้างถนน คสล. กว้าง 5 เมตร ยาว 137 เมตร หนา 0.15 เมตร หรือมีพื้นที่ไม่น้อยกว่า 685 ตารางเมตร ตามแบบ อบต. กำหนด ไหล่ทางลงลูกรังข้างละ 0.50 เมตร พร้อมป้ายโครงการ  หมู่ 12</t>
  </si>
  <si>
    <t>โครงการก่อสร้างถนน คสล. พระรักษ์ซอย 2 (ควนยายเล็ก) บ้านห้วยขอน หมู่ 13</t>
  </si>
  <si>
    <t>ก่อสร้างถนน คสล. กว้ง 4 เมตร ยาว 200 เมตรหนา 0.15 เมตร หรือมีพื้นที่ไม่น้อยกว่า 800 ตร.ม. ตามแบบ อบต. กำหนด ไหล่ทางลงลูกรังข้างละ0.50 เมตร พร้อมป้ายโครงการ</t>
  </si>
  <si>
    <t>โครงการก่อสร้างระบบประปาผิวดิน หมู่ 13 บ้านห้วยขอน</t>
  </si>
  <si>
    <t xml:space="preserve">ก่อสร้างระบบประปาหมู่บ้าน </t>
  </si>
  <si>
    <t>ก่อสร้างถนน คสล. กว้าง 4 เมตร ยาว 168 เมตร  หนา 0.15 เมตร หรือมีพื้นที่ไม่น้อยกว่า 672 ตารางเมตร ไหล่ทางลงลูกรังข้างละ 0.50 เมตร  ตามแบบ อบต. กำหนด พร้อมป้ายโครงการ</t>
  </si>
  <si>
    <t>โครงการก่อสร้างถนน คสลซอยคลองพระ (ควนนายต้อ) หมู่ที่ 14 บ้านปะติมะ</t>
  </si>
  <si>
    <t>โครงการก่อสร้างถนน  คสล. สายหลงปง - ในจูน (สวนนายสุวิทย์ - สวนนายโอภาส) หมู่ที่ 15 บ้านในจูน</t>
  </si>
  <si>
    <t>ก่อสร้างถนน คสล.   (ควนนายโอภาส) กว้าง 4 เมตร  ยาว 200 เมตร หนา 0.15 เมตร หรือมีพื้นที่ไม่น้อยกว่า 800 ตร.ม. ไหล่ทางลงลูกรังข้างละ 0.50 เมตร ตามแบบ อบต. กำหนด พร้อมป้ายโครงการ</t>
  </si>
  <si>
    <t>โครงการก่อสร้างถนน คสล.สายในจูน - หลงปง ควนตาแมว หมู่ 15 บ้านในจูน</t>
  </si>
  <si>
    <t>โครงการก่อสร้างถนน คสล.ซอยนายถวิล แยกสวนนายสุบรรณ หมู่ 15 บ้านในจูน</t>
  </si>
  <si>
    <t>เพื่อป้องกันการกัดเซาะของน้ำต่อผิวจราจร</t>
  </si>
  <si>
    <t>โครงการก่อสร้างพนังกั้นน้ำกัดเซาะ ซอยหลงปง หมู่ที่ 15 บ้านในจูน</t>
  </si>
  <si>
    <t>เพื่อให้ประชาชนมีไฟฟ้าใช้อย่างทั่วถึงเพียงพอ</t>
  </si>
  <si>
    <t>ขยายเขตไฟฟ้าแรงต่ำ</t>
  </si>
  <si>
    <t>จำนวนครัวเรือนที่ใช้ไฟฟ้า</t>
  </si>
  <si>
    <t>โครงการขยายเขตไฟฟ้าแรงต่ำ ซอยนายถวิล</t>
  </si>
  <si>
    <t>ประชาชนมีไฟฟ้าใช้อย่างเพียงพอทั่วถีง</t>
  </si>
  <si>
    <t>โครงการก่อสร้างก่อสร้างถนน คสล. ซอยห้วยขอน 1ช่วงที่ 1 สวนนายสมชัย - สวนนายเจือ  ช่วงที่ 2 สวนนายเจือ สวนนางวราภรณ์ บ้านคลองช้าง หมู่ 16</t>
  </si>
  <si>
    <t xml:space="preserve">ก่อสร้างถนน คสล. ช่วงที่ 1 กว้าง 4 เมตร ยาว 71 เมตร หรือมีพื้นที่ไม่น้อยกว่า  497 ตารางเมตร  ช่วงที่ 2 กว้าง 4 เมตร ยาว 125 เมตร หนา 0.15 เมตร หรือมีพื้นที่ไม่น้อยกว่า 500 ตร.ม. ตามแบบ อบต. กำหนด </t>
  </si>
  <si>
    <t>โครงการก่อสร้างถนน คสล.ควนห้วยต้นตอ (ควนนายพล)  บ้านศรีสมุทร หมู่ 17</t>
  </si>
  <si>
    <t>โครงการขุดเจาะบ่อน้ำบาดาล จำนวน 2 จุด หมู่ที่ 17 บ้านศรีสมุทร</t>
  </si>
  <si>
    <t>ขุดเจาะบ่อบาดาลจำนวน 2 จุด จุดที่ 1.บริเวณสำนักสงฆ์คลองจาก  จุดที่ 2 บริเวณข้างสนามกีฬาคลองจาก</t>
  </si>
  <si>
    <t>โครงการก่อสร้างถนน คสล.ซอยประสานมิตร 4 เริ่มจากสวนนายศิรินทร์ - สวนนายเช้า บ้านประสานมิตร หมู่ 18</t>
  </si>
  <si>
    <t xml:space="preserve">โครงการก่อสร้างถนน คสล. สายประสานมิตร ซอย 6 (สวนนายฮับ - สวนนายแก้ว)  หมู่ที่ 18 บ้านประสานมิตร </t>
  </si>
  <si>
    <t>ก่อสร้างถนน คสล. กว้าง 4 เมตร ยาว 164 เมตร หนา 0.15 เมตร หมู่ 18</t>
  </si>
  <si>
    <t xml:space="preserve">โครงการก่อสร้างถนน คสล.ซอยประสานมิตร ซอย 5 ควนนายปล้ำ หมู่ที่ 18 บ้านประสานมิตร </t>
  </si>
  <si>
    <t>โครงการขยายระบบประปาหมู่บ้านซอย 3, ซอย 4 หมู่ที่ 18 บ้านประสานมิตร</t>
  </si>
  <si>
    <r>
      <t xml:space="preserve">ขยายระบบส่งน้ำประปาท่อขนาด </t>
    </r>
    <r>
      <rPr>
        <sz val="14"/>
        <color theme="1"/>
        <rFont val="Vrinda"/>
        <family val="2"/>
      </rPr>
      <t xml:space="preserve">Ø </t>
    </r>
    <r>
      <rPr>
        <sz val="14"/>
        <color theme="1"/>
        <rFont val="TH SarabunIT๙"/>
        <family val="2"/>
      </rPr>
      <t xml:space="preserve">2" ยาว 3,000 เมตร </t>
    </r>
  </si>
  <si>
    <t>โครงการก่อสร้งถนน คสล. สายพะโต๊ะ หลางตาง ควนสามแยกตาเศียร หมู่ 19 บ้านปิยะภูมิ</t>
  </si>
  <si>
    <t>โครงการก่อสร้างถนน คสล.สายพะโต๊ะ หลางตาง ควน อส. พล หมู่ 19 บ้านปิยะภูมิ</t>
  </si>
  <si>
    <t>โครงการก่อสร้างถนน คสล. สายพะโต๊ะ - หลางตาง (ควนนายหลิม - สวนนายจอย) บ้านปิยะภูมิ หมู่ที่ 19</t>
  </si>
  <si>
    <t>โครงการก่อสร้างถนน คสล. สายพะโต๊ะ - หลางตาง หมู่ 19 เชื่อมต่อกับหมู่ 5  หมู่ 6 ตำบลพะโต๊ะ บ้านปิยะภูมิ หมู่ที่ 19</t>
  </si>
  <si>
    <t>ก่อสร้างถนน คสล. กว้าง 4 เมตร ยาว 200 เมตร หนา 0.15 เมตร มีพื้นที่ไม่น้อยกว่า 800 ตร.ม. ตามแบบมาตรฐาน ท1 -01 ไหล่ทางลงลูกรังข้างละ 0.50 เมตร  พร้อมป้ายโครงการ</t>
  </si>
  <si>
    <t>โครงการก่อสร้างถนน คสล. สายเขาตะเภาทองคลองพร (ควนหลวงไข่) หมู่ 1 บ้านเขาตะเภาทอง</t>
  </si>
  <si>
    <t>ก่อสร้างถนน คสล. กว้าง 5 เมตร ยาว 200 เมตร หนา 0.15 เมตร มีพื้นที่ไม่น้อยกว่า 1,000 ตร.ม. ตามแบบมาตรฐาน ท1 -01 ไหล่ทางลงลูกรังข้างละ 0.50 เมตร  พร้อมป้ายโครงการ</t>
  </si>
  <si>
    <t>ก่อสร้างถนน คสล. กว้าง 4 เมตร ยาว 350มตร หนา 0.15 เมตร มีพื้นที่ไม่น้อยกว่า 1,400 ตร.ม.  ตามแบบมาตรฐาน ท1 - 01 ไหล่ทางลลงลูกรังข้างละ 0.50 เมตร พร้อมป้ายโครงการ</t>
  </si>
  <si>
    <t>โครงการก่อสร้างถนน คสล. ซอยสุพรรณ จากบ้านนายสมนึก - สวนนานจรัส หมู่ที่ 3 บ้านไสงอ</t>
  </si>
  <si>
    <t>ก่อสร้างถนน คสล. กว้าง 4 เมตร ยาว 168 เมตร หนา 0.15 เมตร หรือมีพื้นที่ไม่น้อยกว่า  672 ตารางเมตร ไหล่ทางลงลูกรังข้างละ 0.50 เมตร ตามแบบ อบต. กำหนด พร้อมป้ายโครงการ หมู่ 3</t>
  </si>
  <si>
    <t>ก่อสร้างถนน คสล. กว้าง 4 เมตร ยาว 250มตร หนา 0.15 เมตร มีพื้นที่ไม่น้อยกว่า 1,000 ตร.ม. ตามแบบมาตรฐาน ท1-01 ไหล่ทางลงลูกรังข้างละ 0.50 เมตร พร้อมป้ายโครงการ</t>
  </si>
  <si>
    <t>โครงการก่อสร้างถนน คสล. ซอย ชลประทาน บริเวณสวนตาพัน   บ้านควน หมู่ 4</t>
  </si>
  <si>
    <t>ก่อสร้างถนน คสล. กว้าง 4 เมตร ยาว 200 เมตร หนา 0.15 เมตร มีพื้นที่ไม่น้อยกว่า 800 ตร.ม. ตามแบบมาตรฐาน ท1 - 01 ไหล่ทางลูกรังข้างละ 0.50 เมตร พร้อมป้ายโครงการ</t>
  </si>
  <si>
    <t>ก่อสร้างถนน คสล. กว้าง 4 เมตร ยาว 200 เมตร หนา 0.15 เมตร มีพื้นที่ไม่น้อยกว่า 800 ตร.ม. ตามแบบมาตรฐาน ท1 - 01 ไหล่ทางลูกรังข้างละ 0.50 เมตร  พร้อมป้ายโครงการ</t>
  </si>
  <si>
    <t>ก่อสร้างถนน คสล. กว้าง 4 เมตร ยาว 200 เมตร หนา 0.15 เมตร มีพื้นที่ไม่น้อยกว่า 800 ตร.ม. ตามแบบมาตรฐาน ท1 - 01  ไหล่ทางลูกรังข้างละ 0.50 เมตร พร้อมป้ายโครงการ</t>
  </si>
  <si>
    <t>โครงการก่อสร้างถนน คสล. สายดอยเจริญ - ปากศอก (ควนตาไข่ถึก) หมู่ที่ 5 บ้านบึงขุด</t>
  </si>
  <si>
    <t>โครงการก่อสร้างถนน คสล. สายดอยเจริญ - ปากศอก จากควนตาไข่ถึก ถึงห้วยสำเนียง หมู่ที่ 5 บ้านบึงขุด</t>
  </si>
  <si>
    <t>โครงการก่อสร้างถนน คสล. สายดอยเจริญ - ปากศอก จากห้วยสำเนียง ถึงควนตาทิน หมู่ที่ 5 บ้านบึงขุด</t>
  </si>
  <si>
    <t>โครงการก่อสร้างถนน คสล. สายดอยเจริญ - ปากศอก จากควนตาอีสาน ถึงควนยายชี หมู่ที่ 5 บ้านบึงขุด</t>
  </si>
  <si>
    <t>โครงการก่อสร้างถนน คสล. สายดอยเจริญ - ปากศอก จากควนตาฉัตร ถึงบ้านตาแอ๊ด หมู่ที่ 5 บ้านบึงขุด</t>
  </si>
  <si>
    <t>โครงการก่อสร้างถนน คสล. สายในทรัพย์ ซอย 1 จากโรงสูบน้ำ ถึง สวนนายนุกูล หมูที่ 7 บ้านท่าตีน</t>
  </si>
  <si>
    <t>โครงการก่อสร้างถนน คสล. สายในทรัพย์ ซอย 1 จากบ้านนายดำ ถึง บ้านป้าจิตร หมูที่ 7 บ้านท่าตีน</t>
  </si>
  <si>
    <t>โครงการก่อสร้างถนน คสล. สายในทรัพย์ ซอย 2 ควนตาเพชร  หมูที่ 7 บ้านท่าตีน</t>
  </si>
  <si>
    <t>โครงการก่อสร้างถนน คสล. สายในทรัพย์ ซอย 3 จากสวนนายศิริ ถึงบ้านนายเจริญ หมูที่ 7 บ้านท่าตีน</t>
  </si>
  <si>
    <t>โครงการก่อสร้างถนน คสล.ห้วยยายพริก จากสวนนายสนั่นถึงสวนนายถึก หมู่ที่ 9 บ้านปากเลข</t>
  </si>
  <si>
    <t>โครงการก่อสร้างถนน คสล.ซอยคึกฤทธิ์ บริเวณสวนนายประสงค์ บ้านตรัง หมู่ 12</t>
  </si>
  <si>
    <t>ก่อสร้างถนน คสล. กว้าง 4 เมตร ยาว 200 เมตร หนา 0.15 เมตร มีพื้นที่ไม่น้อยกว่า 800 ตารางเมตร ตามแบบมาตรฐาน ท1 - 01 ไหล่ทางลงลูกรังข้างละ 0.50 เมตร  พร้อมป้ายโครงการ</t>
  </si>
  <si>
    <t>โครงการก่อสร้างถนน คสล. ซอยกาญจนา จำนวน 2 ช่วง หมู่ที่ 13 บ้านห้วยขอน</t>
  </si>
  <si>
    <t>โครงการก่อสร้างถนน คสล. พระรักษ์ ซอย 3 จากสวนนายสัมฤทธิ์ - สวนนายน้ำชา หมู่ที่ 13 บ้านห้วยขอน</t>
  </si>
  <si>
    <t xml:space="preserve">ก่อสร้างถนน คสล. ซอยเจริญสุข จากสวนนายเจริญ ถึง สวนยายเมียด หมู่ที่ 13 บ้านห้วยขอน </t>
  </si>
  <si>
    <t>โครงการก่อสร้างถนน คสล. สายปะติมะ  จากบ้านนายโมทย์ - ศูนย์หมู่บ้าน หมู่ที่ 14 บ้านปะติมะ</t>
  </si>
  <si>
    <t>ก่อสร้างถนน คสล. กว้าง 4 เมตร ยาว 200 เมตร หนา 0.15 เมตร หรือมีพื้นที่ไม่น้อยกว่า 800 ตร.ม. ตามแบบมาตรฐาน ท1 -01 ไหล่ทางลูกรังข้างละ 0.50 เมตร พร้อมป้ายโครงการ</t>
  </si>
  <si>
    <t>โครงการก่อสร้างถนน คสล. สายปะติมะ จากควนพี่เหมีย ถึงหน้าสวนเจ้านิด หมู่ที่ 14 บ้านปะติมะ</t>
  </si>
  <si>
    <t>โครงการก่อสร้างถนน คสล. สายปะติมะ จากหน้าบ้านเจ้าต๋อย ถึง สวนดำ- น้อย หมู่ที่ 14 บ้านปะติมะ</t>
  </si>
  <si>
    <t>ก่อสร้างถนน คสล. กว้าง 4 เมตร ยาว 200 เมตร หนา 0.15 เมตร หรือมีพื้นที่ไม่น้อยกว่า 800 ตร.ม. ตามแบบมาตรฐาน ท1-01 ไหล่ทางลงลูกรังข้างละ 0.50 เมตร  พร้อมป้ายโครงการ</t>
  </si>
  <si>
    <t>โครงการก่อสร้างถนน คสล.ซอยห้วยขอน 4 เริ่มจากสวนนางวันดี - นายสุพลสิทธิ์ บ้านคลองช้าง หมู่ 16</t>
  </si>
  <si>
    <t>ก่อสร้างถนน คสล. กว้าง 4 เมตร ยาว 200 เมตร หนา 0.15 เมตร หรือมีพื้นที่ไม่น้อยกว่า 800 ตร.ม. ตามแบบมาตรฐาน  ท1 - 01 ไหล่ทางลงลูรังข้างละ 0.50 เมตร พร้อมป้ายโครงการ</t>
  </si>
  <si>
    <t>ก่อสร้างถนน คสล. กว้าง 5 เมตร ยาว 160 เมตร หนา 0.15 เมตร หรือมีพื้นที่ไม่น้อยกว่า 800 ตร.ม. ตามแบบมาตรฐาน ท1 - 01 ไหล่ทางลงลูกรังข้างละ 0.50 เมตร พร้อมป้ายโครงการ</t>
  </si>
  <si>
    <t>ก่อสร้างถนน คสล.กว้าง 4 เมตร ยาว 200 เมตร หนา 0.15 เมตร หรือมีพื้นที่ไม่น้อยกว่า 800 ตร.ม. ตามแบบมาตรฐาน ท1 -01 ไหล่ทางลงลูกรังข้างละ 0.50 เมตร พร้อมป้ายโครงการ</t>
  </si>
  <si>
    <t>ก่อสร้างถนน คสล. กว้าง 4 เมตร ยาว 300 เมตร หนา 0.15 เมตร หรือมีพื้นที่ไม่น้อยกว่า 1,200 ตร.ม. ตามแบบมาตรฐาน ท1 -01 ไล่ทางลงลูกรังข้างละ 0.50 เมตร พร้อมป้ายดครงการ</t>
  </si>
  <si>
    <t>ก่อสร้างถนน คสล.กว้าง 5 เมตร ยาว 200 เมตร หนา 0.15 เมตร หรือมีพื้นที่ไม่น้อยกว่า 1,000 ตร.ม. ตามแบบมาตรฐาน ท1 -01 ไหล่ทางลงลูกรังข้างละ 0.50 เมตร พร้อมป้ายโครงการ</t>
  </si>
  <si>
    <t>ก่อสร้างถนน คสล. กว้าง 4 เมตร ยาว 200 เมตร หนา 0.15 เมตร หรือมีพื้นที่ไม่น้อยกว่า 800 ตารางเมตร ตามแบบ อบต. กำหนด ไหล่ทางลลลูกรังข้างละ 0.50 เมตร พร้อมป้ายโครงการ</t>
  </si>
  <si>
    <t>ก่อสร้างถนน คสล. กว้าง 5 เมตร ยาว 160 เมตร หนา 0.15 เมตร หรือมีพื้นที่ไม่น้อยกว่า 800 ตารางเมตร ตามแบบมาตรฐาน ท1 - 01  ไหล่ทางลลลูกรังข้างละ 0.50 เมตร พร้อมป้ายโครงการ</t>
  </si>
  <si>
    <t xml:space="preserve">โครงการก่อสร้างถนน คสล. สายไสงอ - บ้านโหมง จากบ้านนายเตี้ย ถึงบ้านนายบอย หมู่ที่ 17 บ้านศรีสมุทร </t>
  </si>
  <si>
    <t xml:space="preserve">โครงการก่อสร้างถนน คสล. สามแยกร้านค้านางสมร - ห้วยหินเพ็ชร จากสวนนางยา ถึงควนป้าดี หมู่ที่ 17 บ้านศรีสมุทร </t>
  </si>
  <si>
    <t>ก่อสร้างถนน คสล.กว้าง 4 เมตร ยาว 300 เมตร หนา 0.15 เมตร หรือมีพื้นที่ไม่น้อยกว่า 1,200 ตร.ม. ตามแบบมาตรฐาน ท1 -01 ไหล่ทางลงลูกรังข้างละ 0.50 เมตร พร้อมป้ายโครงการ</t>
  </si>
  <si>
    <t xml:space="preserve">โครงการก่อสร้างถนน คสล. สามแยกร้านค้านางสมร - ห้วยหินเพ็ชร  (ควนป้าดี) จากร้านค้านางสมร ถึง ซอยห้วยหินเพชร หมู่ที่ 17 บ้านศรีสมุทร </t>
  </si>
  <si>
    <t>โครงการก่อสร้างถนน คสล. สายไสงอ - บ้านโหมง (ควนนายโอ) จากตีนควนมังคุด ถึง สำนักสงฆ์คลองจาก หมู่ที่ 17 บ้านศรีสมุทร</t>
  </si>
  <si>
    <t>โครงการก่อสร้างถนน คสล. ซอยห้วยนุ้ย  (ควนนายพร ) จากปากซอยห้วยนุ้ย ถึง สวนนางเสา  หมู่ที่ 17 บ้านศรีสมุทร</t>
  </si>
  <si>
    <t>โครงการก่อสร้างถนน คสล. ซอยยายเอ (ควนนายเอ็ม) จากบ้านนายเสน่ห์ ถึง บ้านนางนวล หมู่ที่ 17 บ้านศรีสมุทร</t>
  </si>
  <si>
    <t>โครงการก่อสร้างถนน คสล.ซอยประสานมิตร 2 ควนตาบุญ  บ้านประสานมิตร หมู่ 18</t>
  </si>
  <si>
    <t>ก่อสร้างถนน คสล. กว้าง 4 เมตร ยาว 200 เมตร หนา 0.15 เมตร หรือมีพื้นที่ไม่น้อยกว่า 800 ตร.ม. ตามแบบมาตรฐาน ท1- 01 ไหล่ทางลงลูกรังข้างละ 0.50 เมตร พร้อมป้ายโครงการ</t>
  </si>
  <si>
    <t>ก่อสร้างถนน คสล. กว้าง 4 เมตรยาว 200 เมตร หนา 0.15 เมตร หรือมีพื้นที่ไม่น้อยกว่า 800 ตร.ม. ตามแบบมาตรฐาน ท1 - 01  ไหล่ทางลงลูกระงข้างละ 0.50 เมตร พร้อมป้ายโครงการ</t>
  </si>
  <si>
    <t xml:space="preserve">ก่อสร้างถนน คสล. กว้าง 4 เมตร ยาว 200 เมตร หนา 0.15 เมตร หรือมีพื้นที่ไม่น้อยกว่า 800 ตร.ม. ตามแบบมาตรฐาน ท1 - 01 ไหล่ทางลงลูกรังข้างละ 0.50 เมตร พร้อมป้ายโครงการ </t>
  </si>
  <si>
    <t>1.2 แผนงานเคหะและชุมชน : งานไฟฟ้าถนน</t>
  </si>
  <si>
    <t>โครงการระบบประปาหมู่บ้าน หมู่ที่ 5 บ้านบึงขุด</t>
  </si>
  <si>
    <t xml:space="preserve">ก่อสร้างถนน คสล. กว้ง 4 เมตร ยาว 200 เมตร หนา 0.15 เมตร หรือมีพื้นที่ไม่น้อยกว่า 800 ตร.ม. ตามแบบมาตรฐาน ท1 -01ไหล่ทางลูกรังข้างละ 0.50 เมตร  พร้อมป้ายโครงการ </t>
  </si>
  <si>
    <t xml:space="preserve">ก่อสร้างถนน คสล. กว้ง 4 เมตร ยาว 250 เมตร หนา 0.15 เมตร หรือมีพื้นที่ไม่น้อยกว่า 1,000 ตร.ม. ตามแบบมาตรฐาน ท1 -01ไหล่ทางลูกรังข้างละ 0.50 เมตร  พร้อมป้ายโครงการ </t>
  </si>
  <si>
    <t xml:space="preserve">ก่อสร้างถนน คสล. กว้ง 4 เมตร ยาว 200 เมตร หนา 0.15 เมตร หรือมีพื้นที่ไม่น้อยกว่า 800 ตารางเมตร  ตามแบบมาตรฐาน ท1 -01 ไหล่ทางลูกรังข้างละ 0.50 เมตร  พร้อมป้ายโครงการ </t>
  </si>
  <si>
    <t>ก่อสร้างถนน คสล. กว้าง 4 เมตร ยาว 200 เมตร หนา 0.15 เมตร หรือมีพื้นที่ไม่น้อยกว่า 800 ตร.ม.  ตามแบบมาตรฐาน ท1 -01 ไหล่ทางลงลูกรังข้างละ 0.50 เมตร พร้อมป้ายโครงการ</t>
  </si>
  <si>
    <t>โครงการก่อสร้างถนน คสล. สายปลายปีก (จากบ้านนายสหัส - บ้านนางสายบัว ) บ้านในหยาน หมู่ที่ 6</t>
  </si>
  <si>
    <t>ก่อสร้างถนน คสล. กว้าง 4 เมตร ยาว 200 เมตร หนา 0.15 เมตร มีพื้นที่ไม่น้อยกว่า 800 ตร.ม. ตามแบบมาตรฐาน ท1-01 ไหล่ทางลงลูกรังข้างละ 0.50 เมตร พร้อมป้ายโครงการ</t>
  </si>
  <si>
    <t>ก่อสร้างถนน คสล. กว้าง 4 เมตร  ยาว 200 เมตร หนา 0.15 เมตร  หรือมีพื้นที่ไม่น้อยกว่า 800 ตร.ม. ตามแบบ มาตรฐาน ท1 -01 ไหล่ทางลงลูกรังข้างละ 0.50 เมตร พร้อมป้ายโครงการ</t>
  </si>
  <si>
    <t xml:space="preserve">ก่อสร้างถนน คสล. กว้าง 4 เมตร  ยาว 137 เมตร หนา 0.15 เมตร  หรือมีพื้นที่ไม่น้อยกว่า 685 ตารางเมตร ตามแบบ อบต. กำหนด ไหล่ทางลงลูกรังข้างละ 0.50 เมตร พร้อมป้ายโครงการ </t>
  </si>
  <si>
    <t>ก่อสร้างถนน คสล. กว้าง 4 เมตร ยาว 200 เมตร หนา 0.15 เมตร หรือมีพื้นที่ไม่น้อยกว่า 800 ตารางเมตร ตามแบบมาตรฐาน ท1 -01  ไหล่ทางลงลูกรังข้างละ 0.50 เมตร พร้อมป้ายโครงการ</t>
  </si>
  <si>
    <t>ก่อสร้างถนน คสล.  กว้าง 4 เมตร ยาว 200 เมตร หนา 0.15 เมตร หรือมีพื้นที่ไม่น้อยกว่า 800 ตารางเมตร ตามแบบมาตรฐาน ท1 -01  ไหล่ทางลงลูกรังข้างละ 0.50 เมตร พร้อมป้ายโครงการ</t>
  </si>
  <si>
    <t>ก่อสร้างถนน คสล. กว้าง 4 เมตร ยาว 135 เมตร หนา 0.15 เมตร หรือมีพื้นที่ไม่น้อยกว่า 540 ตร.ม. ไหล่ทางลงลูกรังข้างละ 0.50 เมตร ตามแบบ อบต. กำหนด พร้อมป้ายโครงการ</t>
  </si>
  <si>
    <t>ก่อสร้างถนน คสล. กว้าง 4 เมตร ยาว 200 เมตร หนา 0.15 เมตร หรือมีพื้นที่ไม่น้อยกว่า 800 ตร.ม. ตามแบบมาตรฐาน ท1-01 ไหล่ทางลงลูกรังข้างละ 0.50 เมตร พร้อมป้ายโครงการ</t>
  </si>
  <si>
    <t>ก่อสร้างถนน คสล. ซอยกาญจนาจำนวน 2 ช่วง  ช่วงที่ 1 ควนนายวิทย์ กว้าง 4 เมตร ยาว 121 เมตร หนา 0.15 เมตร  หรือมีพื้นที่ไม่น้อยกว่า 484 ตร.ม. ตามแบบมาตรฐาน ท1 -01  ไหล่ทางลงลูกรังข้างละ 0.50 เมตร ช่วงที่ 2 ควนนายวัช กว้าง 4 เมตร ยาว 79 เมตร หนา 0.15 เมตร หรือมีพื้นที่ไม่น้อยกว่า 316 ตร.ม. ตามแบบมาตรฐาน ท1 - 01 ไหล่ทางลงลูกรังข้างละ 0.50 เมตร พร้อมป้ายโครงการ</t>
  </si>
  <si>
    <t>ก่อสร้างถนน คสล.   กว้าง 4 เมตร  ยาว 200 เมตร หนา 0.15 เมตร หรือมีพื้นที่ไม่น้อยกว่า 800 ตร.ม.ตามแบบมาตรฐาน ท1 -01 ไหล่ทางลงลูกรังข้างละ 0.50 เมตร พร้อมป้ายโครงการ</t>
  </si>
  <si>
    <t>ก่อสร้างถนน  คสล. กว้าง 4 เมตร  ยาว 200 เมตร หนา 0.15 เมตร หรือมีพื้นที่ไม่น้อยกว่า 800 ตร.ม. ตามแบบมาตรฐาน ท1 - 01 ไหล่ทางลงลูกรังข้างละ 0.50 เมตร พร้อมป้ายโครงการ</t>
  </si>
  <si>
    <t>ก่อสร้างถนน คสล.   กว้าง 4 เมตร  ยาว 200 เมตร หนา 0.15 เมตร หรือมีพื้นที่ไม่น้อยกว่า 800 ตร.ม. ตามแบบมาตรฐาน ท1 - 01 ไหล่ทางลงลูกรังข้างละ 0.50 เมตร พร้อมป้ายโครงการ</t>
  </si>
  <si>
    <t>โครงการก่อสร้างถนน คสล. ซอยกาญจนา เริ่มจากสวนนายวัฒน์ - สวนนายแดง  หมู่ที่ 13 บ้านห้วยขอน</t>
  </si>
  <si>
    <t>โครงการก่อสร้างถนน คสล. สซอยคลองหรั่ง ควนนายหนุน หมู่ที่ 14 บ้านปะติมะ</t>
  </si>
  <si>
    <t>พนังกั้นน้ำ ขนาดความยาว 35 เมตร สูง  2 เมตร จำนวน 1 แห่ง</t>
  </si>
  <si>
    <t>จำนวนครัวเรือนที่ใช้ถนนในการเดินทางสัญจรไปมาสะดวกปลอดภัย</t>
  </si>
  <si>
    <t>โครงการก่อสร้างถนน คสล.สายในจูน - หลงปง จากสวนนายโอภาส ถึง สวนนายเชียงชัย  หมู่ 15 บ้านในจูน</t>
  </si>
  <si>
    <t>โครงการก่อสร้างถนน คสล. ซอยห้วยขอน ซอย 1 จากสวนนางสุมาลี ถีง สวนนายสมหมาย หมู่ที่ 16 บ้านคลองช้าง</t>
  </si>
  <si>
    <t>โครงการก่อสร้างถนน คสล. ซอยห้วยขอน ซอย 3 จากสวนนาใยดี ถึงสวนนายสมชาย  หมู่ที่ 16 บ้านคลองช้าง</t>
  </si>
  <si>
    <t>ก่อสร้างถนน คสล. กว้าง 4 เมตร ยาว 200 เมตร หนา 0.15 เมตร หรือมีพื้นที่ไม่น้อยกว่า 800 ตร.ม. ตามแบบมาตรฐาน ท1 - 01 ไหล่ทางลงลูกรังข้างละ 0.50 เมตร พร้อมป้ายโครงการ</t>
  </si>
  <si>
    <t>โครงการก่อสร้างถนน คสล.ซอยห้วยขอน 2 เริ่มจากบ้านนางประภาพรรณ ถึง สวนนายวัลลภ บ้านคลองช้าง หมู่ 16</t>
  </si>
  <si>
    <t>จำนวนครัวเรือนที่ใช้น้ำบาดาลในการอุปโภคบริโภค</t>
  </si>
  <si>
    <r>
      <t xml:space="preserve">ก่อสร้างถนน คสล. กว้าง 4 เมตร ยาว 200 เมตร หนา 0.15 เมตร มีพื้นที่ไม่น้อยกว่า 800 ตร.ม. ตามแบบมาตรฐาน ท1 - 01 ไหล่ทางลูกรังข้างละ 0.50 เมตร พร้อมเสริมท่อระบายน้ำ จำนวน 2 จุด จุดที่ 1 ท่อระบายน้ำ คสล. </t>
    </r>
    <r>
      <rPr>
        <sz val="14"/>
        <color theme="1"/>
        <rFont val="Vrinda"/>
        <family val="2"/>
      </rPr>
      <t>Ø</t>
    </r>
    <r>
      <rPr>
        <sz val="13"/>
        <color theme="1"/>
        <rFont val="TH SarabunIT๙"/>
        <family val="2"/>
      </rPr>
      <t xml:space="preserve"> 0.60 เมตร จำนวน 3 ท่อ จุดที่ 2 ท่อระบายน้ำ คสล. Ø 1.00 เมตร จำนวน 2 ท่อ  </t>
    </r>
    <r>
      <rPr>
        <sz val="14"/>
        <color theme="1"/>
        <rFont val="TH SarabunIT๙"/>
        <family val="2"/>
      </rPr>
      <t>พร้อมป้ายโครงการ</t>
    </r>
  </si>
  <si>
    <t>ก่อสร้างถนน คสล. กว้าง 3 เมตร ยาว 250 เมตร หนา 0.15 เมตร หรือมีพื้นที่ไม่น้อยกว่า 750ตร.ม. ตามแบบมาตรฐาน ท1 - 01 ไหล่ทางลงลูกรังข้างละ 0.50 เมตร พร้อมป้ายโครงการ</t>
  </si>
  <si>
    <t>โครงการขยายเขตไฟฟ้า แรงต่ำ  ซอยหินเพ็ชร บ้านศรีสมุทร หมูที่ 17</t>
  </si>
  <si>
    <t xml:space="preserve">ขยายเขตไฟฟ้าแรงต่ำ ซอย หินเพชร ยาว 1 กม. ซอย ห้วยนุ้ย ยาว 700 เมตร ซอยจ่าเริญ ยาว 500 เมตร </t>
  </si>
  <si>
    <t>1.1 แผนงานอุตสาหกรรมและการโยธา</t>
  </si>
  <si>
    <t>1.2 แผนงานเคหะและชุมชน</t>
  </si>
  <si>
    <t xml:space="preserve">โครงการก่อสร้างถนน คสล. สายคลองตรัง (ควนนายกิจ) หมี่ 12 บ้านตรัง </t>
  </si>
  <si>
    <t>ก่อสร้างถนน คสล. กว้าง 4 เมตร ยาว 135 เมตร หนา 0.15 เมตร มีพื้นที่ไม่น้อยกว่า 540 ตารางเมตร ตามแบบมาตรฐาน ท1 - 01 ไหล่ทางลงลูกรังข้างละ 0.50 เมตร  พร้อมป้ายโครงการ</t>
  </si>
  <si>
    <t>โครงการก่อสร้างถนน คสล.ซอยบางโสม เริ่มจากท่อสวนนายสมนึก - สวนนายไก่  บ้านควน หมู่ 4</t>
  </si>
  <si>
    <t xml:space="preserve"> </t>
  </si>
  <si>
    <t xml:space="preserve">     5.4 แผนงานอุตสาหกรรมและการโยธา</t>
  </si>
  <si>
    <t>แบบ ผ02</t>
  </si>
  <si>
    <t>แบบ ผ0ผ2/1</t>
  </si>
  <si>
    <t>3.4 แผนงานอุตสาหกรรมและการโยธา</t>
  </si>
  <si>
    <t>2. 6 แผนงานอุตสาหกรรมและการโยธา</t>
  </si>
  <si>
    <t>2. 5 แผนงานงบกลาง</t>
  </si>
  <si>
    <t>2. 4 แผนงานการศาสนาวัฒนธรรมและนันทนาการ</t>
  </si>
  <si>
    <t>2. 3 แผนงานสร้างความเข้มแข็งของชุมชน</t>
  </si>
  <si>
    <t> 2. 2 แผนงานสาธารณสุข</t>
  </si>
  <si>
    <t>2. 1 แผนงานงานรักษาความสงบ</t>
  </si>
  <si>
    <r>
      <rPr>
        <b/>
        <sz val="14"/>
        <color theme="1"/>
        <rFont val="TH SarabunIT๙"/>
        <family val="2"/>
      </rPr>
      <t xml:space="preserve">      </t>
    </r>
    <r>
      <rPr>
        <b/>
        <u val="double"/>
        <sz val="14"/>
        <color theme="1"/>
        <rFont val="TH SarabunIT๙"/>
        <family val="2"/>
      </rPr>
      <t>แบบ ผ02</t>
    </r>
  </si>
  <si>
    <r>
      <rPr>
        <b/>
        <sz val="14"/>
        <color theme="1"/>
        <rFont val="TH SarabunIT๙"/>
        <family val="2"/>
      </rPr>
      <t xml:space="preserve">     </t>
    </r>
    <r>
      <rPr>
        <b/>
        <u val="double"/>
        <sz val="14"/>
        <color theme="1"/>
        <rFont val="TH SarabunIT๙"/>
        <family val="2"/>
      </rPr>
      <t>แบบ ผ02/1</t>
    </r>
  </si>
  <si>
    <r>
      <t xml:space="preserve">     </t>
    </r>
    <r>
      <rPr>
        <b/>
        <u val="double"/>
        <sz val="14"/>
        <color theme="1"/>
        <rFont val="TH SarabunIT๙"/>
        <family val="2"/>
      </rPr>
      <t>แบบ ผ02</t>
    </r>
  </si>
  <si>
    <r>
      <t xml:space="preserve">       </t>
    </r>
    <r>
      <rPr>
        <b/>
        <u val="double"/>
        <sz val="14"/>
        <color theme="1"/>
        <rFont val="TH SarabunIT๙"/>
        <family val="2"/>
      </rPr>
      <t>แบบ ผ02/1</t>
    </r>
  </si>
  <si>
    <t>2.  การพัฒนาส่งเสริมคุณภาพชีวิต เศรษฐกิจ สังคม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</si>
</sst>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u/>
      <sz val="14"/>
      <color theme="1"/>
      <name val="TH SarabunIT๙"/>
      <family val="2"/>
    </font>
    <font>
      <sz val="14"/>
      <color theme="1"/>
      <name val="Vrinda"/>
      <family val="2"/>
    </font>
    <font>
      <b/>
      <sz val="15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u val="double"/>
      <sz val="14"/>
      <color theme="1"/>
      <name val="TH SarabunIT๙"/>
      <family val="2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CCFF"/>
        <bgColor indexed="64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right" vertical="top" wrapText="1"/>
    </xf>
    <xf numFmtId="0" fontId="6" fillId="0" borderId="0" xfId="0" applyFont="1"/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3" fontId="4" fillId="0" borderId="16" xfId="0" applyNumberFormat="1" applyFont="1" applyBorder="1" applyAlignment="1">
      <alignment horizontal="right" vertical="center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4" fillId="0" borderId="18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right" vertical="center" wrapText="1"/>
    </xf>
    <xf numFmtId="0" fontId="4" fillId="0" borderId="0" xfId="0" applyFont="1" applyFill="1"/>
    <xf numFmtId="0" fontId="8" fillId="0" borderId="10" xfId="0" applyFont="1" applyBorder="1" applyAlignment="1">
      <alignment horizont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top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3" fontId="4" fillId="0" borderId="8" xfId="0" applyNumberFormat="1" applyFont="1" applyBorder="1" applyAlignment="1">
      <alignment horizontal="right" vertical="top" wrapText="1"/>
    </xf>
    <xf numFmtId="3" fontId="4" fillId="0" borderId="5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43" fontId="4" fillId="0" borderId="8" xfId="1" applyFont="1" applyBorder="1" applyAlignment="1">
      <alignment horizontal="right" vertical="top" wrapText="1"/>
    </xf>
    <xf numFmtId="43" fontId="4" fillId="0" borderId="1" xfId="1" applyFont="1" applyBorder="1" applyAlignment="1">
      <alignment horizontal="right" vertical="top" wrapText="1"/>
    </xf>
    <xf numFmtId="187" fontId="4" fillId="0" borderId="1" xfId="1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center" vertical="top" wrapText="1"/>
    </xf>
    <xf numFmtId="187" fontId="4" fillId="0" borderId="17" xfId="1" applyNumberFormat="1" applyFont="1" applyBorder="1" applyAlignment="1">
      <alignment horizontal="center" vertical="center" wrapText="1"/>
    </xf>
    <xf numFmtId="187" fontId="4" fillId="0" borderId="17" xfId="1" applyNumberFormat="1" applyFont="1" applyBorder="1" applyAlignment="1">
      <alignment horizontal="right" vertical="center" wrapText="1"/>
    </xf>
    <xf numFmtId="187" fontId="4" fillId="0" borderId="18" xfId="1" applyNumberFormat="1" applyFont="1" applyBorder="1" applyAlignment="1">
      <alignment horizontal="center" vertical="center" wrapText="1"/>
    </xf>
    <xf numFmtId="187" fontId="4" fillId="0" borderId="18" xfId="1" applyNumberFormat="1" applyFont="1" applyBorder="1" applyAlignment="1">
      <alignment horizontal="right" vertical="center" wrapText="1"/>
    </xf>
    <xf numFmtId="187" fontId="4" fillId="0" borderId="16" xfId="1" applyNumberFormat="1" applyFont="1" applyBorder="1" applyAlignment="1">
      <alignment horizontal="center" vertical="center" wrapText="1"/>
    </xf>
    <xf numFmtId="187" fontId="4" fillId="0" borderId="16" xfId="1" applyNumberFormat="1" applyFont="1" applyBorder="1" applyAlignment="1">
      <alignment horizontal="right" vertical="center" wrapText="1"/>
    </xf>
    <xf numFmtId="187" fontId="5" fillId="0" borderId="12" xfId="1" applyNumberFormat="1" applyFont="1" applyBorder="1" applyAlignment="1">
      <alignment vertical="center" wrapText="1"/>
    </xf>
    <xf numFmtId="187" fontId="5" fillId="3" borderId="1" xfId="1" applyNumberFormat="1" applyFont="1" applyFill="1" applyBorder="1" applyAlignment="1">
      <alignment horizontal="center" vertical="center" wrapText="1"/>
    </xf>
    <xf numFmtId="187" fontId="5" fillId="7" borderId="1" xfId="0" applyNumberFormat="1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top" wrapText="1"/>
    </xf>
    <xf numFmtId="3" fontId="4" fillId="0" borderId="30" xfId="0" applyNumberFormat="1" applyFont="1" applyBorder="1" applyAlignment="1">
      <alignment horizontal="right" vertical="top" wrapText="1"/>
    </xf>
    <xf numFmtId="187" fontId="4" fillId="0" borderId="0" xfId="1" applyNumberFormat="1" applyFont="1"/>
    <xf numFmtId="187" fontId="5" fillId="0" borderId="0" xfId="1" applyNumberFormat="1" applyFont="1"/>
    <xf numFmtId="187" fontId="4" fillId="0" borderId="15" xfId="1" applyNumberFormat="1" applyFont="1" applyBorder="1" applyAlignment="1">
      <alignment horizontal="right" vertical="center" wrapText="1"/>
    </xf>
    <xf numFmtId="43" fontId="4" fillId="0" borderId="30" xfId="1" applyFont="1" applyBorder="1" applyAlignment="1">
      <alignment horizontal="right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left" vertical="top" wrapText="1"/>
    </xf>
    <xf numFmtId="3" fontId="4" fillId="0" borderId="25" xfId="0" applyNumberFormat="1" applyFont="1" applyBorder="1" applyAlignment="1">
      <alignment horizontal="right" vertical="top" wrapText="1"/>
    </xf>
    <xf numFmtId="43" fontId="4" fillId="0" borderId="25" xfId="1" applyFont="1" applyBorder="1" applyAlignment="1">
      <alignment horizontal="right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 vertical="top" wrapText="1"/>
    </xf>
    <xf numFmtId="3" fontId="4" fillId="0" borderId="14" xfId="0" applyNumberFormat="1" applyFont="1" applyBorder="1" applyAlignment="1">
      <alignment horizontal="right" vertical="top" wrapText="1"/>
    </xf>
    <xf numFmtId="43" fontId="4" fillId="0" borderId="14" xfId="1" applyFont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43" fontId="4" fillId="0" borderId="9" xfId="1" applyFont="1" applyBorder="1" applyAlignment="1">
      <alignment horizontal="right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43" fontId="4" fillId="0" borderId="34" xfId="1" applyFont="1" applyBorder="1" applyAlignment="1">
      <alignment horizontal="right" vertical="top" wrapText="1"/>
    </xf>
    <xf numFmtId="3" fontId="4" fillId="0" borderId="36" xfId="0" applyNumberFormat="1" applyFont="1" applyBorder="1" applyAlignment="1">
      <alignment horizontal="right" vertical="top" wrapText="1"/>
    </xf>
    <xf numFmtId="43" fontId="4" fillId="0" borderId="36" xfId="1" applyFont="1" applyBorder="1" applyAlignment="1">
      <alignment horizontal="right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left" vertical="top" wrapText="1"/>
    </xf>
    <xf numFmtId="43" fontId="4" fillId="0" borderId="5" xfId="1" applyFont="1" applyBorder="1" applyAlignment="1">
      <alignment horizontal="right" vertical="top" wrapText="1"/>
    </xf>
    <xf numFmtId="187" fontId="4" fillId="0" borderId="5" xfId="1" applyNumberFormat="1" applyFont="1" applyBorder="1" applyAlignment="1">
      <alignment horizontal="right" vertical="top" wrapText="1"/>
    </xf>
    <xf numFmtId="187" fontId="4" fillId="0" borderId="14" xfId="1" applyNumberFormat="1" applyFont="1" applyBorder="1" applyAlignment="1">
      <alignment horizontal="right" vertical="top" wrapText="1"/>
    </xf>
    <xf numFmtId="0" fontId="9" fillId="2" borderId="21" xfId="0" applyFont="1" applyFill="1" applyBorder="1" applyAlignment="1">
      <alignment horizontal="center" vertical="center" wrapText="1"/>
    </xf>
    <xf numFmtId="187" fontId="4" fillId="0" borderId="8" xfId="1" applyNumberFormat="1" applyFont="1" applyBorder="1" applyAlignment="1">
      <alignment horizontal="right" vertical="top" wrapText="1"/>
    </xf>
    <xf numFmtId="187" fontId="4" fillId="0" borderId="9" xfId="1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vertical="top" wrapText="1"/>
    </xf>
    <xf numFmtId="187" fontId="4" fillId="0" borderId="36" xfId="1" applyNumberFormat="1" applyFont="1" applyBorder="1" applyAlignment="1">
      <alignment horizontal="right" vertical="top" wrapText="1"/>
    </xf>
    <xf numFmtId="43" fontId="4" fillId="0" borderId="2" xfId="1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/>
    <xf numFmtId="0" fontId="4" fillId="0" borderId="42" xfId="0" applyFont="1" applyBorder="1" applyAlignment="1">
      <alignment horizontal="left" vertical="top" wrapText="1"/>
    </xf>
    <xf numFmtId="3" fontId="4" fillId="0" borderId="42" xfId="0" applyNumberFormat="1" applyFont="1" applyBorder="1" applyAlignment="1">
      <alignment horizontal="right" vertical="top" wrapText="1"/>
    </xf>
    <xf numFmtId="43" fontId="4" fillId="0" borderId="42" xfId="1" applyFont="1" applyBorder="1" applyAlignment="1">
      <alignment horizontal="right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left" vertical="top" wrapText="1"/>
    </xf>
    <xf numFmtId="3" fontId="5" fillId="5" borderId="5" xfId="0" applyNumberFormat="1" applyFont="1" applyFill="1" applyBorder="1"/>
    <xf numFmtId="0" fontId="12" fillId="5" borderId="5" xfId="0" applyFont="1" applyFill="1" applyBorder="1"/>
    <xf numFmtId="0" fontId="12" fillId="5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43" fontId="5" fillId="5" borderId="5" xfId="1" applyFont="1" applyFill="1" applyBorder="1"/>
    <xf numFmtId="0" fontId="4" fillId="0" borderId="40" xfId="0" applyFont="1" applyBorder="1" applyAlignment="1">
      <alignment horizontal="left" vertical="top" wrapText="1"/>
    </xf>
    <xf numFmtId="3" fontId="4" fillId="0" borderId="40" xfId="0" applyNumberFormat="1" applyFont="1" applyBorder="1" applyAlignment="1">
      <alignment horizontal="right" vertical="top" wrapText="1"/>
    </xf>
    <xf numFmtId="43" fontId="4" fillId="0" borderId="40" xfId="1" applyFont="1" applyBorder="1" applyAlignment="1">
      <alignment horizontal="right"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left" vertical="top" wrapText="1"/>
    </xf>
    <xf numFmtId="187" fontId="5" fillId="5" borderId="5" xfId="1" applyNumberFormat="1" applyFont="1" applyFill="1" applyBorder="1"/>
    <xf numFmtId="187" fontId="4" fillId="0" borderId="2" xfId="1" applyNumberFormat="1" applyFont="1" applyBorder="1" applyAlignment="1">
      <alignment horizontal="right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187" fontId="4" fillId="0" borderId="5" xfId="1" applyNumberFormat="1" applyFont="1" applyBorder="1" applyAlignment="1">
      <alignment vertical="top"/>
    </xf>
    <xf numFmtId="0" fontId="1" fillId="2" borderId="8" xfId="0" applyFont="1" applyFill="1" applyBorder="1" applyAlignment="1">
      <alignment horizontal="center" vertical="center" wrapText="1"/>
    </xf>
    <xf numFmtId="3" fontId="5" fillId="5" borderId="5" xfId="0" applyNumberFormat="1" applyFont="1" applyFill="1" applyBorder="1" applyAlignment="1">
      <alignment vertical="center"/>
    </xf>
    <xf numFmtId="43" fontId="5" fillId="5" borderId="5" xfId="1" applyFont="1" applyFill="1" applyBorder="1" applyAlignment="1">
      <alignment vertical="center"/>
    </xf>
    <xf numFmtId="187" fontId="5" fillId="5" borderId="5" xfId="1" applyNumberFormat="1" applyFont="1" applyFill="1" applyBorder="1" applyAlignment="1">
      <alignment vertical="center"/>
    </xf>
    <xf numFmtId="0" fontId="12" fillId="5" borderId="5" xfId="0" applyFont="1" applyFill="1" applyBorder="1" applyAlignment="1">
      <alignment vertical="center"/>
    </xf>
    <xf numFmtId="0" fontId="12" fillId="5" borderId="5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vertical="top" wrapText="1"/>
    </xf>
    <xf numFmtId="0" fontId="4" fillId="0" borderId="46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187" fontId="4" fillId="0" borderId="0" xfId="1" applyNumberFormat="1" applyFont="1" applyAlignment="1">
      <alignment vertical="top"/>
    </xf>
    <xf numFmtId="187" fontId="6" fillId="0" borderId="5" xfId="1" applyNumberFormat="1" applyFont="1" applyBorder="1"/>
    <xf numFmtId="0" fontId="3" fillId="0" borderId="0" xfId="0" applyFont="1" applyAlignment="1">
      <alignment vertical="center"/>
    </xf>
    <xf numFmtId="0" fontId="5" fillId="2" borderId="39" xfId="0" applyFont="1" applyFill="1" applyBorder="1" applyAlignment="1">
      <alignment horizontal="center" vertical="center" wrapText="1"/>
    </xf>
    <xf numFmtId="3" fontId="5" fillId="5" borderId="14" xfId="0" applyNumberFormat="1" applyFont="1" applyFill="1" applyBorder="1" applyAlignment="1">
      <alignment vertical="center"/>
    </xf>
    <xf numFmtId="0" fontId="12" fillId="5" borderId="14" xfId="0" applyFont="1" applyFill="1" applyBorder="1" applyAlignment="1">
      <alignment vertical="center"/>
    </xf>
    <xf numFmtId="0" fontId="12" fillId="5" borderId="14" xfId="0" applyFont="1" applyFill="1" applyBorder="1" applyAlignment="1">
      <alignment horizontal="center" vertical="center"/>
    </xf>
    <xf numFmtId="43" fontId="5" fillId="5" borderId="14" xfId="1" applyFont="1" applyFill="1" applyBorder="1" applyAlignment="1">
      <alignment vertical="center"/>
    </xf>
    <xf numFmtId="0" fontId="4" fillId="0" borderId="14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43" fontId="6" fillId="0" borderId="5" xfId="1" applyFont="1" applyBorder="1" applyAlignment="1">
      <alignment vertical="top"/>
    </xf>
    <xf numFmtId="187" fontId="6" fillId="0" borderId="5" xfId="1" applyNumberFormat="1" applyFont="1" applyBorder="1" applyAlignment="1">
      <alignment vertical="top"/>
    </xf>
    <xf numFmtId="43" fontId="4" fillId="0" borderId="8" xfId="1" applyFont="1" applyBorder="1" applyAlignment="1">
      <alignment horizontal="left" vertical="top" wrapText="1"/>
    </xf>
    <xf numFmtId="187" fontId="2" fillId="0" borderId="5" xfId="1" applyNumberFormat="1" applyFont="1" applyBorder="1" applyAlignment="1">
      <alignment vertical="top"/>
    </xf>
    <xf numFmtId="187" fontId="5" fillId="5" borderId="14" xfId="1" applyNumberFormat="1" applyFont="1" applyFill="1" applyBorder="1" applyAlignment="1">
      <alignment vertical="center"/>
    </xf>
    <xf numFmtId="43" fontId="4" fillId="0" borderId="4" xfId="1" applyFont="1" applyBorder="1" applyAlignment="1">
      <alignment horizontal="right" vertical="top" wrapText="1"/>
    </xf>
    <xf numFmtId="187" fontId="5" fillId="10" borderId="5" xfId="0" applyNumberFormat="1" applyFont="1" applyFill="1" applyBorder="1"/>
    <xf numFmtId="0" fontId="5" fillId="10" borderId="5" xfId="0" applyFont="1" applyFill="1" applyBorder="1"/>
    <xf numFmtId="0" fontId="5" fillId="10" borderId="5" xfId="0" applyFont="1" applyFill="1" applyBorder="1" applyAlignment="1">
      <alignment horizontal="center"/>
    </xf>
    <xf numFmtId="0" fontId="4" fillId="0" borderId="14" xfId="0" applyFont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5" fillId="9" borderId="8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0" xfId="0" applyNumberFormat="1" applyFont="1"/>
    <xf numFmtId="3" fontId="4" fillId="0" borderId="19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47" xfId="0" applyFont="1" applyBorder="1" applyAlignment="1">
      <alignment horizontal="center" vertical="center" wrapText="1"/>
    </xf>
    <xf numFmtId="3" fontId="4" fillId="0" borderId="47" xfId="0" applyNumberFormat="1" applyFont="1" applyBorder="1" applyAlignment="1">
      <alignment horizontal="right" vertical="center" wrapText="1"/>
    </xf>
    <xf numFmtId="3" fontId="4" fillId="0" borderId="47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10" borderId="29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187" fontId="4" fillId="0" borderId="47" xfId="1" applyNumberFormat="1" applyFont="1" applyBorder="1" applyAlignment="1">
      <alignment horizontal="center" vertical="center" wrapText="1"/>
    </xf>
    <xf numFmtId="187" fontId="4" fillId="0" borderId="47" xfId="1" applyNumberFormat="1" applyFont="1" applyBorder="1" applyAlignment="1">
      <alignment horizontal="right" vertical="center" wrapText="1"/>
    </xf>
    <xf numFmtId="187" fontId="4" fillId="0" borderId="15" xfId="1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0" fontId="5" fillId="6" borderId="29" xfId="0" applyFont="1" applyFill="1" applyBorder="1" applyAlignment="1">
      <alignment horizontal="center" vertical="center" wrapText="1"/>
    </xf>
    <xf numFmtId="187" fontId="5" fillId="6" borderId="30" xfId="1" applyNumberFormat="1" applyFont="1" applyFill="1" applyBorder="1" applyAlignment="1">
      <alignment horizontal="center" vertical="center" wrapText="1"/>
    </xf>
    <xf numFmtId="187" fontId="4" fillId="0" borderId="35" xfId="1" applyNumberFormat="1" applyFont="1" applyBorder="1" applyAlignment="1">
      <alignment vertical="center" wrapText="1"/>
    </xf>
    <xf numFmtId="0" fontId="5" fillId="10" borderId="5" xfId="0" applyFont="1" applyFill="1" applyBorder="1" applyAlignment="1">
      <alignment vertical="center" wrapText="1"/>
    </xf>
    <xf numFmtId="0" fontId="4" fillId="10" borderId="29" xfId="0" applyFont="1" applyFill="1" applyBorder="1" applyAlignment="1">
      <alignment horizontal="center" vertical="center" wrapText="1"/>
    </xf>
    <xf numFmtId="0" fontId="5" fillId="10" borderId="30" xfId="0" applyFont="1" applyFill="1" applyBorder="1" applyAlignment="1">
      <alignment vertical="center" wrapText="1"/>
    </xf>
    <xf numFmtId="187" fontId="5" fillId="10" borderId="30" xfId="1" applyNumberFormat="1" applyFont="1" applyFill="1" applyBorder="1" applyAlignment="1">
      <alignment vertical="center" wrapText="1"/>
    </xf>
    <xf numFmtId="43" fontId="4" fillId="0" borderId="19" xfId="1" applyFont="1" applyBorder="1" applyAlignment="1">
      <alignment horizontal="center" vertical="center" wrapText="1"/>
    </xf>
    <xf numFmtId="43" fontId="4" fillId="0" borderId="19" xfId="1" applyFont="1" applyBorder="1" applyAlignment="1">
      <alignment horizontal="right" vertical="center" wrapText="1"/>
    </xf>
    <xf numFmtId="0" fontId="5" fillId="0" borderId="15" xfId="0" applyFont="1" applyBorder="1" applyAlignment="1">
      <alignment vertical="center" wrapText="1"/>
    </xf>
    <xf numFmtId="187" fontId="5" fillId="0" borderId="16" xfId="1" applyNumberFormat="1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187" fontId="4" fillId="10" borderId="30" xfId="1" applyNumberFormat="1" applyFont="1" applyFill="1" applyBorder="1" applyAlignment="1">
      <alignment horizontal="center" vertical="center" wrapText="1"/>
    </xf>
    <xf numFmtId="187" fontId="5" fillId="10" borderId="30" xfId="1" applyNumberFormat="1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187" fontId="5" fillId="10" borderId="5" xfId="1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187" fontId="5" fillId="10" borderId="5" xfId="1" applyNumberFormat="1" applyFont="1" applyFill="1" applyBorder="1" applyAlignment="1">
      <alignment vertical="center" wrapText="1"/>
    </xf>
    <xf numFmtId="187" fontId="5" fillId="4" borderId="30" xfId="1" applyNumberFormat="1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187" fontId="5" fillId="5" borderId="5" xfId="1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187" fontId="5" fillId="0" borderId="0" xfId="1" applyNumberFormat="1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 wrapText="1"/>
    </xf>
    <xf numFmtId="187" fontId="5" fillId="8" borderId="30" xfId="1" applyNumberFormat="1" applyFont="1" applyFill="1" applyBorder="1" applyAlignment="1">
      <alignment horizontal="center" vertical="center" wrapText="1"/>
    </xf>
    <xf numFmtId="187" fontId="5" fillId="8" borderId="31" xfId="1" applyNumberFormat="1" applyFont="1" applyFill="1" applyBorder="1" applyAlignment="1">
      <alignment horizontal="center" vertical="center" wrapText="1"/>
    </xf>
    <xf numFmtId="0" fontId="5" fillId="9" borderId="36" xfId="0" applyFont="1" applyFill="1" applyBorder="1" applyAlignment="1">
      <alignment horizontal="center" vertical="center" wrapText="1"/>
    </xf>
    <xf numFmtId="0" fontId="5" fillId="9" borderId="52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187" fontId="4" fillId="0" borderId="50" xfId="1" applyNumberFormat="1" applyFont="1" applyBorder="1" applyAlignment="1">
      <alignment vertical="center" wrapText="1"/>
    </xf>
    <xf numFmtId="0" fontId="4" fillId="0" borderId="53" xfId="0" applyFont="1" applyBorder="1" applyAlignment="1">
      <alignment vertical="center" wrapText="1"/>
    </xf>
    <xf numFmtId="43" fontId="4" fillId="0" borderId="54" xfId="1" applyFont="1" applyBorder="1" applyAlignment="1">
      <alignment vertical="center" wrapText="1"/>
    </xf>
    <xf numFmtId="0" fontId="4" fillId="0" borderId="54" xfId="0" applyFont="1" applyBorder="1" applyAlignment="1">
      <alignment vertical="center" wrapText="1"/>
    </xf>
    <xf numFmtId="187" fontId="4" fillId="0" borderId="54" xfId="1" applyNumberFormat="1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 wrapText="1"/>
    </xf>
    <xf numFmtId="0" fontId="5" fillId="9" borderId="51" xfId="0" applyFont="1" applyFill="1" applyBorder="1" applyAlignment="1">
      <alignment horizontal="center" vertical="center" wrapText="1"/>
    </xf>
    <xf numFmtId="0" fontId="5" fillId="9" borderId="43" xfId="0" applyFont="1" applyFill="1" applyBorder="1" applyAlignment="1">
      <alignment horizontal="center" vertical="center" wrapText="1"/>
    </xf>
    <xf numFmtId="0" fontId="5" fillId="9" borderId="4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/>
    </xf>
    <xf numFmtId="0" fontId="12" fillId="5" borderId="48" xfId="0" applyFont="1" applyFill="1" applyBorder="1" applyAlignment="1">
      <alignment horizontal="center" vertical="center"/>
    </xf>
    <xf numFmtId="0" fontId="12" fillId="5" borderId="4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0" fontId="5" fillId="10" borderId="28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CC"/>
      <color rgb="FFFFCCFF"/>
      <color rgb="FFCCFF99"/>
      <color rgb="FFCC99FF"/>
      <color rgb="FFFF3399"/>
      <color rgb="FFFFFF99"/>
      <color rgb="FF99FF33"/>
      <color rgb="FFFF33CC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361951</xdr:colOff>
      <xdr:row>0</xdr:row>
      <xdr:rowOff>142875</xdr:rowOff>
    </xdr:from>
    <xdr:to>
      <xdr:col>12</xdr:col>
      <xdr:colOff>733426</xdr:colOff>
      <xdr:row>1</xdr:row>
      <xdr:rowOff>171450</xdr:rowOff>
    </xdr:to>
    <xdr:sp macro="" textlink="">
      <xdr:nvSpPr>
        <xdr:cNvPr id="2" name="TextBox 1"/>
        <xdr:cNvSpPr txBox="1"/>
      </xdr:nvSpPr>
      <xdr:spPr>
        <a:xfrm>
          <a:off x="8867776" y="142875"/>
          <a:ext cx="876300" cy="285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 01</a:t>
          </a:r>
        </a:p>
      </xdr:txBody>
    </xdr:sp>
    <xdr:clientData/>
  </xdr:twoCellAnchor>
  <xdr:twoCellAnchor>
    <xdr:from>
      <xdr:col>11</xdr:col>
      <xdr:colOff>361951</xdr:colOff>
      <xdr:row>36</xdr:row>
      <xdr:rowOff>171449</xdr:rowOff>
    </xdr:from>
    <xdr:to>
      <xdr:col>12</xdr:col>
      <xdr:colOff>733426</xdr:colOff>
      <xdr:row>37</xdr:row>
      <xdr:rowOff>76199</xdr:rowOff>
    </xdr:to>
    <xdr:sp macro="" textlink="">
      <xdr:nvSpPr>
        <xdr:cNvPr id="3" name="TextBox 2"/>
        <xdr:cNvSpPr txBox="1"/>
      </xdr:nvSpPr>
      <xdr:spPr>
        <a:xfrm>
          <a:off x="8867776" y="8010524"/>
          <a:ext cx="876300" cy="1905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 01</a:t>
          </a:r>
        </a:p>
      </xdr:txBody>
    </xdr:sp>
    <xdr:clientData/>
  </xdr:twoCellAnchor>
  <xdr:twoCellAnchor>
    <xdr:from>
      <xdr:col>11</xdr:col>
      <xdr:colOff>361951</xdr:colOff>
      <xdr:row>71</xdr:row>
      <xdr:rowOff>171448</xdr:rowOff>
    </xdr:from>
    <xdr:to>
      <xdr:col>12</xdr:col>
      <xdr:colOff>733426</xdr:colOff>
      <xdr:row>72</xdr:row>
      <xdr:rowOff>152399</xdr:rowOff>
    </xdr:to>
    <xdr:sp macro="" textlink="">
      <xdr:nvSpPr>
        <xdr:cNvPr id="4" name="TextBox 3"/>
        <xdr:cNvSpPr txBox="1"/>
      </xdr:nvSpPr>
      <xdr:spPr>
        <a:xfrm>
          <a:off x="8896351" y="13230223"/>
          <a:ext cx="876300" cy="26670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 01</a:t>
          </a:r>
        </a:p>
      </xdr:txBody>
    </xdr:sp>
    <xdr:clientData/>
  </xdr:twoCellAnchor>
  <xdr:twoCellAnchor>
    <xdr:from>
      <xdr:col>11</xdr:col>
      <xdr:colOff>361951</xdr:colOff>
      <xdr:row>17</xdr:row>
      <xdr:rowOff>142875</xdr:rowOff>
    </xdr:from>
    <xdr:to>
      <xdr:col>12</xdr:col>
      <xdr:colOff>733426</xdr:colOff>
      <xdr:row>18</xdr:row>
      <xdr:rowOff>171450</xdr:rowOff>
    </xdr:to>
    <xdr:sp macro="" textlink="">
      <xdr:nvSpPr>
        <xdr:cNvPr id="5" name="TextBox 4"/>
        <xdr:cNvSpPr txBox="1"/>
      </xdr:nvSpPr>
      <xdr:spPr>
        <a:xfrm>
          <a:off x="8991601" y="142875"/>
          <a:ext cx="876300" cy="2857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 01</a:t>
          </a:r>
        </a:p>
      </xdr:txBody>
    </xdr:sp>
    <xdr:clientData/>
  </xdr:twoCellAnchor>
  <xdr:twoCellAnchor>
    <xdr:from>
      <xdr:col>11</xdr:col>
      <xdr:colOff>361951</xdr:colOff>
      <xdr:row>54</xdr:row>
      <xdr:rowOff>171449</xdr:rowOff>
    </xdr:from>
    <xdr:to>
      <xdr:col>12</xdr:col>
      <xdr:colOff>733426</xdr:colOff>
      <xdr:row>55</xdr:row>
      <xdr:rowOff>161925</xdr:rowOff>
    </xdr:to>
    <xdr:sp macro="" textlink="">
      <xdr:nvSpPr>
        <xdr:cNvPr id="6" name="TextBox 5"/>
        <xdr:cNvSpPr txBox="1"/>
      </xdr:nvSpPr>
      <xdr:spPr>
        <a:xfrm>
          <a:off x="8991601" y="19916774"/>
          <a:ext cx="876300" cy="22860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 01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972550" y="638174"/>
          <a:ext cx="828675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11</xdr:col>
      <xdr:colOff>81936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51836" y="634487"/>
          <a:ext cx="834616" cy="29343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11</xdr:col>
      <xdr:colOff>153629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649417" y="634487"/>
          <a:ext cx="844857" cy="29343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11</xdr:col>
      <xdr:colOff>136071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817769" y="636133"/>
          <a:ext cx="800780" cy="29425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322723</xdr:colOff>
      <xdr:row>2</xdr:row>
      <xdr:rowOff>163358</xdr:rowOff>
    </xdr:from>
    <xdr:to>
      <xdr:col>11</xdr:col>
      <xdr:colOff>253692</xdr:colOff>
      <xdr:row>3</xdr:row>
      <xdr:rowOff>210983</xdr:rowOff>
    </xdr:to>
    <xdr:sp macro="" textlink="">
      <xdr:nvSpPr>
        <xdr:cNvPr id="2" name="TextBox 1"/>
        <xdr:cNvSpPr txBox="1"/>
      </xdr:nvSpPr>
      <xdr:spPr>
        <a:xfrm>
          <a:off x="8844013" y="654971"/>
          <a:ext cx="781050" cy="29343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05850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2</xdr:row>
      <xdr:rowOff>142874</xdr:rowOff>
    </xdr:from>
    <xdr:to>
      <xdr:col>10</xdr:col>
      <xdr:colOff>895350</xdr:colOff>
      <xdr:row>3</xdr:row>
      <xdr:rowOff>190499</xdr:rowOff>
    </xdr:to>
    <xdr:sp macro="" textlink="">
      <xdr:nvSpPr>
        <xdr:cNvPr id="2" name="TextBox 1"/>
        <xdr:cNvSpPr txBox="1"/>
      </xdr:nvSpPr>
      <xdr:spPr>
        <a:xfrm>
          <a:off x="8772525" y="638174"/>
          <a:ext cx="781050" cy="2952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6"/>
  <sheetViews>
    <sheetView topLeftCell="A49" workbookViewId="0">
      <selection activeCell="J54" sqref="J54"/>
    </sheetView>
  </sheetViews>
  <sheetFormatPr defaultRowHeight="18.75"/>
  <cols>
    <col min="1" max="1" width="19.75" style="6" customWidth="1"/>
    <col min="2" max="2" width="6.625" style="12" customWidth="1"/>
    <col min="3" max="3" width="12.375" style="6" customWidth="1"/>
    <col min="4" max="4" width="6.625" style="12" customWidth="1"/>
    <col min="5" max="5" width="11.625" style="6" customWidth="1"/>
    <col min="6" max="6" width="6.75" style="12" customWidth="1"/>
    <col min="7" max="7" width="12.875" style="6" customWidth="1"/>
    <col min="8" max="8" width="6.75" style="12" customWidth="1"/>
    <col min="9" max="9" width="11.75" style="6" customWidth="1"/>
    <col min="10" max="10" width="6.5" style="6" customWidth="1"/>
    <col min="11" max="11" width="11.625" style="6" customWidth="1"/>
    <col min="12" max="12" width="6.625" style="12" customWidth="1"/>
    <col min="13" max="13" width="12.875" style="6" customWidth="1"/>
    <col min="14" max="14" width="9" style="6"/>
    <col min="15" max="15" width="13.5" style="6" bestFit="1" customWidth="1"/>
    <col min="16" max="16384" width="9" style="6"/>
  </cols>
  <sheetData>
    <row r="1" spans="1:13" ht="20.25">
      <c r="A1" s="223" t="s">
        <v>56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ht="20.25">
      <c r="A2" s="223" t="s">
        <v>62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</row>
    <row r="3" spans="1:13" ht="20.25">
      <c r="A3" s="224" t="s">
        <v>48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</row>
    <row r="4" spans="1:13" ht="6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>
      <c r="A5" s="225" t="s">
        <v>35</v>
      </c>
      <c r="B5" s="227" t="s">
        <v>49</v>
      </c>
      <c r="C5" s="228"/>
      <c r="D5" s="227" t="s">
        <v>50</v>
      </c>
      <c r="E5" s="228"/>
      <c r="F5" s="227" t="s">
        <v>51</v>
      </c>
      <c r="G5" s="228"/>
      <c r="H5" s="227" t="s">
        <v>52</v>
      </c>
      <c r="I5" s="228"/>
      <c r="J5" s="227" t="s">
        <v>64</v>
      </c>
      <c r="K5" s="228"/>
      <c r="L5" s="227" t="s">
        <v>63</v>
      </c>
      <c r="M5" s="228"/>
    </row>
    <row r="6" spans="1:13" ht="39.75" customHeight="1">
      <c r="A6" s="226"/>
      <c r="B6" s="159" t="s">
        <v>36</v>
      </c>
      <c r="C6" s="159" t="s">
        <v>7</v>
      </c>
      <c r="D6" s="159" t="s">
        <v>36</v>
      </c>
      <c r="E6" s="159" t="s">
        <v>7</v>
      </c>
      <c r="F6" s="159" t="s">
        <v>36</v>
      </c>
      <c r="G6" s="159" t="s">
        <v>7</v>
      </c>
      <c r="H6" s="159" t="s">
        <v>36</v>
      </c>
      <c r="I6" s="159" t="s">
        <v>7</v>
      </c>
      <c r="J6" s="159" t="s">
        <v>36</v>
      </c>
      <c r="K6" s="159" t="s">
        <v>7</v>
      </c>
      <c r="L6" s="159" t="s">
        <v>36</v>
      </c>
      <c r="M6" s="159" t="s">
        <v>7</v>
      </c>
    </row>
    <row r="7" spans="1:13" ht="39.75" customHeight="1">
      <c r="A7" s="199" t="s">
        <v>37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27.75" customHeight="1">
      <c r="A8" s="171" t="s">
        <v>270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</row>
    <row r="9" spans="1:13" ht="43.5" customHeight="1">
      <c r="A9" s="216" t="s">
        <v>263</v>
      </c>
      <c r="B9" s="217">
        <v>25</v>
      </c>
      <c r="C9" s="218">
        <v>9988000</v>
      </c>
      <c r="D9" s="217">
        <v>9</v>
      </c>
      <c r="E9" s="218">
        <v>4270400</v>
      </c>
      <c r="F9" s="217">
        <v>24</v>
      </c>
      <c r="G9" s="218">
        <v>13070000</v>
      </c>
      <c r="H9" s="217">
        <v>22</v>
      </c>
      <c r="I9" s="218">
        <v>13070000</v>
      </c>
      <c r="J9" s="217">
        <v>20</v>
      </c>
      <c r="K9" s="218">
        <v>11560000</v>
      </c>
      <c r="L9" s="217">
        <f>SUM(B9,D9,F9,H9,J9)</f>
        <v>100</v>
      </c>
      <c r="M9" s="218">
        <f>SUM(C9,E9,G9,I9,K9)</f>
        <v>51958400</v>
      </c>
    </row>
    <row r="10" spans="1:13" ht="37.5" customHeight="1">
      <c r="A10" s="219" t="s">
        <v>264</v>
      </c>
      <c r="B10" s="220">
        <v>0</v>
      </c>
      <c r="C10" s="220">
        <v>0</v>
      </c>
      <c r="D10" s="220">
        <v>0</v>
      </c>
      <c r="E10" s="220">
        <v>0</v>
      </c>
      <c r="F10" s="221">
        <v>3</v>
      </c>
      <c r="G10" s="222">
        <v>2500000</v>
      </c>
      <c r="H10" s="221">
        <v>3</v>
      </c>
      <c r="I10" s="222">
        <v>500000</v>
      </c>
      <c r="J10" s="221">
        <v>2</v>
      </c>
      <c r="K10" s="222">
        <v>400000</v>
      </c>
      <c r="L10" s="221">
        <f>SUM(B10,D10,F10,H10,J10)</f>
        <v>8</v>
      </c>
      <c r="M10" s="222">
        <f>SUM(C10,E10,G10,I10,K10)</f>
        <v>3400000</v>
      </c>
    </row>
    <row r="11" spans="1:13" ht="26.25" customHeight="1">
      <c r="A11" s="177" t="s">
        <v>106</v>
      </c>
      <c r="B11" s="186">
        <f>SUM(B9:B10)</f>
        <v>25</v>
      </c>
      <c r="C11" s="200">
        <f t="shared" ref="C11:M11" si="0">SUM(C9:C10)</f>
        <v>9988000</v>
      </c>
      <c r="D11" s="186">
        <f t="shared" si="0"/>
        <v>9</v>
      </c>
      <c r="E11" s="200">
        <f t="shared" si="0"/>
        <v>4270400</v>
      </c>
      <c r="F11" s="186">
        <f t="shared" si="0"/>
        <v>27</v>
      </c>
      <c r="G11" s="200">
        <f t="shared" si="0"/>
        <v>15570000</v>
      </c>
      <c r="H11" s="186">
        <f t="shared" si="0"/>
        <v>25</v>
      </c>
      <c r="I11" s="200">
        <f t="shared" si="0"/>
        <v>13570000</v>
      </c>
      <c r="J11" s="186">
        <f t="shared" si="0"/>
        <v>22</v>
      </c>
      <c r="K11" s="200">
        <f t="shared" si="0"/>
        <v>11960000</v>
      </c>
      <c r="L11" s="186">
        <f t="shared" si="0"/>
        <v>108</v>
      </c>
      <c r="M11" s="200">
        <f t="shared" si="0"/>
        <v>55358400</v>
      </c>
    </row>
    <row r="12" spans="1:13" ht="30.75" customHeight="1">
      <c r="A12" s="171" t="s">
        <v>271</v>
      </c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3" ht="51.75" customHeight="1">
      <c r="A13" s="161" t="s">
        <v>263</v>
      </c>
      <c r="B13" s="162">
        <v>1</v>
      </c>
      <c r="C13" s="185">
        <v>6550000</v>
      </c>
      <c r="D13" s="162">
        <v>5</v>
      </c>
      <c r="E13" s="185">
        <v>2978500</v>
      </c>
      <c r="F13" s="162">
        <v>27</v>
      </c>
      <c r="G13" s="185">
        <v>166895000</v>
      </c>
      <c r="H13" s="162">
        <v>15</v>
      </c>
      <c r="I13" s="185">
        <v>13070000</v>
      </c>
      <c r="J13" s="162">
        <v>5</v>
      </c>
      <c r="K13" s="185">
        <v>11560000</v>
      </c>
      <c r="L13" s="162">
        <f>SUM(B13,D13,F13,H13,J13)</f>
        <v>53</v>
      </c>
      <c r="M13" s="185">
        <f>SUM(C13,E13,G13,I13,K13)</f>
        <v>201053500</v>
      </c>
    </row>
    <row r="14" spans="1:13" ht="21.75" customHeight="1">
      <c r="A14" s="176" t="s">
        <v>106</v>
      </c>
      <c r="B14" s="188">
        <f t="shared" ref="B14:M14" si="1">SUM(B13:B13)</f>
        <v>1</v>
      </c>
      <c r="C14" s="189">
        <f t="shared" si="1"/>
        <v>6550000</v>
      </c>
      <c r="D14" s="188">
        <f t="shared" si="1"/>
        <v>5</v>
      </c>
      <c r="E14" s="189">
        <f t="shared" si="1"/>
        <v>2978500</v>
      </c>
      <c r="F14" s="188">
        <f t="shared" si="1"/>
        <v>27</v>
      </c>
      <c r="G14" s="189">
        <f t="shared" si="1"/>
        <v>166895000</v>
      </c>
      <c r="H14" s="188">
        <f t="shared" si="1"/>
        <v>15</v>
      </c>
      <c r="I14" s="189">
        <f t="shared" si="1"/>
        <v>13070000</v>
      </c>
      <c r="J14" s="188">
        <f t="shared" si="1"/>
        <v>5</v>
      </c>
      <c r="K14" s="189">
        <f t="shared" si="1"/>
        <v>11560000</v>
      </c>
      <c r="L14" s="188">
        <f t="shared" si="1"/>
        <v>53</v>
      </c>
      <c r="M14" s="189">
        <f t="shared" si="1"/>
        <v>201053500</v>
      </c>
    </row>
    <row r="15" spans="1:13" ht="33.75" customHeight="1">
      <c r="A15" s="174" t="s">
        <v>38</v>
      </c>
      <c r="B15" s="175">
        <f t="shared" ref="B15:M15" si="2">SUM(B11,B14)</f>
        <v>26</v>
      </c>
      <c r="C15" s="201">
        <f t="shared" si="2"/>
        <v>16538000</v>
      </c>
      <c r="D15" s="175">
        <f t="shared" si="2"/>
        <v>14</v>
      </c>
      <c r="E15" s="201">
        <f t="shared" si="2"/>
        <v>7248900</v>
      </c>
      <c r="F15" s="175">
        <f t="shared" si="2"/>
        <v>54</v>
      </c>
      <c r="G15" s="201">
        <f t="shared" si="2"/>
        <v>182465000</v>
      </c>
      <c r="H15" s="175">
        <f t="shared" si="2"/>
        <v>40</v>
      </c>
      <c r="I15" s="201">
        <f t="shared" si="2"/>
        <v>26640000</v>
      </c>
      <c r="J15" s="175">
        <f t="shared" si="2"/>
        <v>27</v>
      </c>
      <c r="K15" s="201">
        <f t="shared" si="2"/>
        <v>23520000</v>
      </c>
      <c r="L15" s="175">
        <f t="shared" si="2"/>
        <v>161</v>
      </c>
      <c r="M15" s="201">
        <f t="shared" si="2"/>
        <v>256411900</v>
      </c>
    </row>
    <row r="16" spans="1:13" ht="39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 ht="39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 ht="23.25" customHeight="1">
      <c r="A18" s="223" t="s">
        <v>56</v>
      </c>
      <c r="B18" s="223"/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3"/>
    </row>
    <row r="19" spans="1:15" ht="23.25" customHeight="1">
      <c r="A19" s="223" t="s">
        <v>62</v>
      </c>
      <c r="B19" s="223"/>
      <c r="C19" s="223"/>
      <c r="D19" s="223"/>
      <c r="E19" s="223"/>
      <c r="F19" s="223"/>
      <c r="G19" s="223"/>
      <c r="H19" s="223"/>
      <c r="I19" s="223"/>
      <c r="J19" s="223"/>
      <c r="K19" s="223"/>
      <c r="L19" s="223"/>
      <c r="M19" s="223"/>
    </row>
    <row r="20" spans="1:15" ht="23.25" customHeight="1">
      <c r="A20" s="224" t="s">
        <v>48</v>
      </c>
      <c r="B20" s="224"/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</row>
    <row r="21" spans="1:15" ht="9" customHeight="1">
      <c r="A21" s="167"/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</row>
    <row r="22" spans="1:15" ht="22.5" customHeight="1">
      <c r="A22" s="229" t="s">
        <v>35</v>
      </c>
      <c r="B22" s="229" t="s">
        <v>49</v>
      </c>
      <c r="C22" s="229"/>
      <c r="D22" s="229" t="s">
        <v>50</v>
      </c>
      <c r="E22" s="229"/>
      <c r="F22" s="229" t="s">
        <v>51</v>
      </c>
      <c r="G22" s="229"/>
      <c r="H22" s="229" t="s">
        <v>52</v>
      </c>
      <c r="I22" s="229"/>
      <c r="J22" s="229" t="s">
        <v>64</v>
      </c>
      <c r="K22" s="229"/>
      <c r="L22" s="229" t="s">
        <v>63</v>
      </c>
      <c r="M22" s="229"/>
    </row>
    <row r="23" spans="1:15" ht="39.75" customHeight="1">
      <c r="A23" s="229"/>
      <c r="B23" s="202" t="s">
        <v>36</v>
      </c>
      <c r="C23" s="202" t="s">
        <v>7</v>
      </c>
      <c r="D23" s="202" t="s">
        <v>36</v>
      </c>
      <c r="E23" s="202" t="s">
        <v>7</v>
      </c>
      <c r="F23" s="202" t="s">
        <v>36</v>
      </c>
      <c r="G23" s="202" t="s">
        <v>7</v>
      </c>
      <c r="H23" s="202" t="s">
        <v>36</v>
      </c>
      <c r="I23" s="202" t="s">
        <v>7</v>
      </c>
      <c r="J23" s="202" t="s">
        <v>36</v>
      </c>
      <c r="K23" s="202" t="s">
        <v>7</v>
      </c>
      <c r="L23" s="202" t="s">
        <v>36</v>
      </c>
      <c r="M23" s="202" t="s">
        <v>7</v>
      </c>
    </row>
    <row r="24" spans="1:15" ht="39.75" customHeight="1">
      <c r="A24" s="206" t="s">
        <v>283</v>
      </c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</row>
    <row r="25" spans="1:15" ht="23.25" customHeight="1">
      <c r="A25" s="172" t="s">
        <v>279</v>
      </c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</row>
    <row r="26" spans="1:15" ht="37.5" customHeight="1">
      <c r="A26" s="21" t="s">
        <v>278</v>
      </c>
      <c r="B26" s="22">
        <v>3</v>
      </c>
      <c r="C26" s="23">
        <v>80000</v>
      </c>
      <c r="D26" s="22">
        <v>3</v>
      </c>
      <c r="E26" s="23">
        <v>80000</v>
      </c>
      <c r="F26" s="22">
        <v>3</v>
      </c>
      <c r="G26" s="23">
        <v>80000</v>
      </c>
      <c r="H26" s="22">
        <v>3</v>
      </c>
      <c r="I26" s="23">
        <v>80000</v>
      </c>
      <c r="J26" s="23"/>
      <c r="K26" s="23"/>
      <c r="L26" s="22">
        <v>12</v>
      </c>
      <c r="M26" s="23">
        <f>SUM(C26,E26,G26,I26)</f>
        <v>320000</v>
      </c>
    </row>
    <row r="27" spans="1:15" ht="21.75" customHeight="1">
      <c r="A27" s="21" t="s">
        <v>277</v>
      </c>
      <c r="B27" s="22">
        <v>46</v>
      </c>
      <c r="C27" s="23">
        <v>347515</v>
      </c>
      <c r="D27" s="22">
        <v>30</v>
      </c>
      <c r="E27" s="23">
        <v>269000</v>
      </c>
      <c r="F27" s="22">
        <v>23</v>
      </c>
      <c r="G27" s="23">
        <v>529000</v>
      </c>
      <c r="H27" s="22">
        <v>23</v>
      </c>
      <c r="I27" s="23">
        <v>529000</v>
      </c>
      <c r="J27" s="23">
        <v>23</v>
      </c>
      <c r="K27" s="23">
        <v>529000</v>
      </c>
      <c r="L27" s="164">
        <f t="shared" ref="L27:M30" si="3">SUM(B27,D27,F27,H27,J27)</f>
        <v>145</v>
      </c>
      <c r="M27" s="23">
        <f t="shared" si="3"/>
        <v>2203515</v>
      </c>
    </row>
    <row r="28" spans="1:15" ht="41.25" customHeight="1">
      <c r="A28" s="21" t="s">
        <v>276</v>
      </c>
      <c r="B28" s="22">
        <v>3</v>
      </c>
      <c r="C28" s="23">
        <v>110000</v>
      </c>
      <c r="D28" s="22">
        <v>3</v>
      </c>
      <c r="E28" s="23">
        <v>110000</v>
      </c>
      <c r="F28" s="22">
        <v>3</v>
      </c>
      <c r="G28" s="23">
        <v>110000</v>
      </c>
      <c r="H28" s="22">
        <v>3</v>
      </c>
      <c r="I28" s="23">
        <v>110000</v>
      </c>
      <c r="J28" s="23">
        <v>3</v>
      </c>
      <c r="K28" s="23">
        <v>110000</v>
      </c>
      <c r="L28" s="164">
        <f t="shared" si="3"/>
        <v>15</v>
      </c>
      <c r="M28" s="23">
        <f t="shared" si="3"/>
        <v>550000</v>
      </c>
    </row>
    <row r="29" spans="1:15" ht="38.25" customHeight="1">
      <c r="A29" s="21" t="s">
        <v>275</v>
      </c>
      <c r="B29" s="22">
        <v>2</v>
      </c>
      <c r="C29" s="23">
        <v>385000</v>
      </c>
      <c r="D29" s="22">
        <v>2</v>
      </c>
      <c r="E29" s="23">
        <v>385000</v>
      </c>
      <c r="F29" s="22">
        <v>2</v>
      </c>
      <c r="G29" s="23">
        <v>385000</v>
      </c>
      <c r="H29" s="22">
        <v>2</v>
      </c>
      <c r="I29" s="23">
        <v>385000</v>
      </c>
      <c r="J29" s="23">
        <v>2</v>
      </c>
      <c r="K29" s="23">
        <v>385000</v>
      </c>
      <c r="L29" s="164">
        <f t="shared" si="3"/>
        <v>10</v>
      </c>
      <c r="M29" s="23">
        <f t="shared" si="3"/>
        <v>1925000</v>
      </c>
      <c r="O29" s="165"/>
    </row>
    <row r="30" spans="1:15" ht="23.25" customHeight="1">
      <c r="A30" s="178" t="s">
        <v>274</v>
      </c>
      <c r="B30" s="168">
        <v>4</v>
      </c>
      <c r="C30" s="169">
        <v>9630000</v>
      </c>
      <c r="D30" s="168">
        <v>4</v>
      </c>
      <c r="E30" s="169">
        <v>9630000</v>
      </c>
      <c r="F30" s="168">
        <v>4</v>
      </c>
      <c r="G30" s="169">
        <v>9630000</v>
      </c>
      <c r="H30" s="168">
        <v>4</v>
      </c>
      <c r="I30" s="169">
        <v>9630000</v>
      </c>
      <c r="J30" s="169">
        <v>4</v>
      </c>
      <c r="K30" s="169">
        <v>9630000</v>
      </c>
      <c r="L30" s="170">
        <f t="shared" si="3"/>
        <v>20</v>
      </c>
      <c r="M30" s="169">
        <f t="shared" si="3"/>
        <v>48150000</v>
      </c>
    </row>
    <row r="31" spans="1:15" ht="23.25" customHeight="1">
      <c r="A31" s="197" t="s">
        <v>106</v>
      </c>
      <c r="B31" s="197">
        <f>SUM(B26:B30)</f>
        <v>58</v>
      </c>
      <c r="C31" s="198">
        <f t="shared" ref="C31:M31" si="4">SUM(C26:C30)</f>
        <v>10552515</v>
      </c>
      <c r="D31" s="197">
        <f t="shared" si="4"/>
        <v>42</v>
      </c>
      <c r="E31" s="198">
        <f t="shared" si="4"/>
        <v>10474000</v>
      </c>
      <c r="F31" s="197">
        <f t="shared" si="4"/>
        <v>35</v>
      </c>
      <c r="G31" s="198">
        <f t="shared" si="4"/>
        <v>10734000</v>
      </c>
      <c r="H31" s="197">
        <f t="shared" si="4"/>
        <v>35</v>
      </c>
      <c r="I31" s="198">
        <f t="shared" si="4"/>
        <v>10734000</v>
      </c>
      <c r="J31" s="197">
        <f t="shared" si="4"/>
        <v>32</v>
      </c>
      <c r="K31" s="198">
        <f t="shared" si="4"/>
        <v>10654000</v>
      </c>
      <c r="L31" s="197">
        <f t="shared" si="4"/>
        <v>202</v>
      </c>
      <c r="M31" s="198">
        <f t="shared" si="4"/>
        <v>53148515</v>
      </c>
    </row>
    <row r="32" spans="1:15" ht="23.25" customHeight="1">
      <c r="A32" s="203" t="s">
        <v>280</v>
      </c>
      <c r="B32" s="204"/>
      <c r="C32" s="182"/>
      <c r="D32" s="204"/>
      <c r="E32" s="182"/>
      <c r="F32" s="204"/>
      <c r="G32" s="182"/>
      <c r="H32" s="204"/>
      <c r="I32" s="182"/>
      <c r="J32" s="182"/>
      <c r="K32" s="182"/>
      <c r="L32" s="205"/>
      <c r="M32" s="182"/>
    </row>
    <row r="33" spans="1:14" ht="39.75" customHeight="1">
      <c r="A33" s="29" t="s">
        <v>273</v>
      </c>
      <c r="B33" s="190">
        <v>0</v>
      </c>
      <c r="C33" s="191">
        <v>0</v>
      </c>
      <c r="D33" s="30">
        <v>1</v>
      </c>
      <c r="E33" s="31">
        <v>2000000</v>
      </c>
      <c r="F33" s="30">
        <v>1</v>
      </c>
      <c r="G33" s="31">
        <v>2000000</v>
      </c>
      <c r="H33" s="30">
        <v>1</v>
      </c>
      <c r="I33" s="31">
        <v>1000000</v>
      </c>
      <c r="J33" s="191">
        <v>0</v>
      </c>
      <c r="K33" s="191">
        <v>0</v>
      </c>
      <c r="L33" s="166">
        <f>SUM(B33,D33,F33,H33,J33)</f>
        <v>3</v>
      </c>
      <c r="M33" s="31">
        <f>SUM(C33,E33,G33,I33,K33)</f>
        <v>5000000</v>
      </c>
    </row>
    <row r="34" spans="1:14" ht="21.75" customHeight="1">
      <c r="A34" s="197" t="s">
        <v>106</v>
      </c>
      <c r="B34" s="198">
        <f>SUM(B33)</f>
        <v>0</v>
      </c>
      <c r="C34" s="198">
        <f t="shared" ref="C34:M34" si="5">SUM(C33)</f>
        <v>0</v>
      </c>
      <c r="D34" s="198">
        <v>1</v>
      </c>
      <c r="E34" s="198">
        <f t="shared" si="5"/>
        <v>2000000</v>
      </c>
      <c r="F34" s="198">
        <f t="shared" si="5"/>
        <v>1</v>
      </c>
      <c r="G34" s="198">
        <f t="shared" si="5"/>
        <v>2000000</v>
      </c>
      <c r="H34" s="198">
        <f t="shared" si="5"/>
        <v>1</v>
      </c>
      <c r="I34" s="198">
        <f t="shared" si="5"/>
        <v>1000000</v>
      </c>
      <c r="J34" s="198">
        <f t="shared" si="5"/>
        <v>0</v>
      </c>
      <c r="K34" s="198">
        <f t="shared" si="5"/>
        <v>0</v>
      </c>
      <c r="L34" s="198">
        <f t="shared" si="5"/>
        <v>3</v>
      </c>
      <c r="M34" s="198">
        <f t="shared" si="5"/>
        <v>5000000</v>
      </c>
    </row>
    <row r="35" spans="1:14" ht="24.75" customHeight="1">
      <c r="A35" s="18" t="s">
        <v>38</v>
      </c>
      <c r="B35" s="18">
        <f>SUM(B26:B30)</f>
        <v>58</v>
      </c>
      <c r="C35" s="208">
        <f t="shared" ref="C35:M35" si="6">SUM(C26:C30)</f>
        <v>10552515</v>
      </c>
      <c r="D35" s="18">
        <f t="shared" si="6"/>
        <v>42</v>
      </c>
      <c r="E35" s="208">
        <f t="shared" si="6"/>
        <v>10474000</v>
      </c>
      <c r="F35" s="18">
        <f t="shared" si="6"/>
        <v>35</v>
      </c>
      <c r="G35" s="208">
        <f t="shared" si="6"/>
        <v>10734000</v>
      </c>
      <c r="H35" s="18">
        <f t="shared" si="6"/>
        <v>35</v>
      </c>
      <c r="I35" s="208">
        <f t="shared" si="6"/>
        <v>10734000</v>
      </c>
      <c r="J35" s="18">
        <f t="shared" si="6"/>
        <v>32</v>
      </c>
      <c r="K35" s="208">
        <f t="shared" si="6"/>
        <v>10654000</v>
      </c>
      <c r="L35" s="18">
        <f t="shared" si="6"/>
        <v>202</v>
      </c>
      <c r="M35" s="208">
        <f t="shared" si="6"/>
        <v>53148515</v>
      </c>
    </row>
    <row r="36" spans="1:14" ht="19.5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4" ht="22.5" customHeight="1">
      <c r="A37" s="223" t="s">
        <v>47</v>
      </c>
      <c r="B37" s="223"/>
      <c r="C37" s="223"/>
      <c r="D37" s="223"/>
      <c r="E37" s="223"/>
      <c r="F37" s="223"/>
      <c r="G37" s="223"/>
      <c r="H37" s="223"/>
      <c r="I37" s="223"/>
      <c r="J37" s="223"/>
      <c r="K37" s="223"/>
      <c r="L37" s="223"/>
      <c r="M37" s="223"/>
      <c r="N37" s="32"/>
    </row>
    <row r="38" spans="1:14" ht="16.5" customHeight="1">
      <c r="A38" s="223" t="s">
        <v>62</v>
      </c>
      <c r="B38" s="223"/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3"/>
      <c r="N38" s="32"/>
    </row>
    <row r="39" spans="1:14" ht="21.75" customHeight="1">
      <c r="A39" s="224" t="s">
        <v>48</v>
      </c>
      <c r="B39" s="224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32"/>
    </row>
    <row r="40" spans="1:14" ht="19.5" customHeight="1">
      <c r="A40" s="225" t="s">
        <v>35</v>
      </c>
      <c r="B40" s="227" t="s">
        <v>49</v>
      </c>
      <c r="C40" s="228"/>
      <c r="D40" s="227" t="s">
        <v>50</v>
      </c>
      <c r="E40" s="228"/>
      <c r="F40" s="227" t="s">
        <v>51</v>
      </c>
      <c r="G40" s="228"/>
      <c r="H40" s="227" t="s">
        <v>52</v>
      </c>
      <c r="I40" s="228"/>
      <c r="J40" s="227" t="s">
        <v>64</v>
      </c>
      <c r="K40" s="228"/>
      <c r="L40" s="227" t="s">
        <v>63</v>
      </c>
      <c r="M40" s="228"/>
    </row>
    <row r="41" spans="1:14" ht="35.25" customHeight="1">
      <c r="A41" s="226"/>
      <c r="B41" s="159" t="s">
        <v>36</v>
      </c>
      <c r="C41" s="159" t="s">
        <v>7</v>
      </c>
      <c r="D41" s="159" t="s">
        <v>36</v>
      </c>
      <c r="E41" s="159" t="s">
        <v>7</v>
      </c>
      <c r="F41" s="159" t="s">
        <v>36</v>
      </c>
      <c r="G41" s="159" t="s">
        <v>7</v>
      </c>
      <c r="H41" s="159" t="s">
        <v>36</v>
      </c>
      <c r="I41" s="159" t="s">
        <v>7</v>
      </c>
      <c r="J41" s="159" t="s">
        <v>36</v>
      </c>
      <c r="K41" s="159" t="s">
        <v>7</v>
      </c>
      <c r="L41" s="159" t="s">
        <v>36</v>
      </c>
      <c r="M41" s="159" t="s">
        <v>7</v>
      </c>
    </row>
    <row r="42" spans="1:14" ht="58.5" customHeight="1">
      <c r="A42" s="15" t="s">
        <v>39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</row>
    <row r="43" spans="1:14" ht="21.75" customHeight="1">
      <c r="A43" s="173" t="s">
        <v>281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</row>
    <row r="44" spans="1:14" ht="24.75" customHeight="1">
      <c r="A44" s="19" t="s">
        <v>65</v>
      </c>
      <c r="B44" s="57">
        <v>5</v>
      </c>
      <c r="C44" s="58">
        <v>3441000</v>
      </c>
      <c r="D44" s="57">
        <v>10</v>
      </c>
      <c r="E44" s="58">
        <v>3749470</v>
      </c>
      <c r="F44" s="57">
        <v>10</v>
      </c>
      <c r="G44" s="58">
        <v>3752300</v>
      </c>
      <c r="H44" s="57">
        <v>10</v>
      </c>
      <c r="I44" s="58">
        <v>3752300</v>
      </c>
      <c r="J44" s="58">
        <v>10</v>
      </c>
      <c r="K44" s="58">
        <v>3752300</v>
      </c>
      <c r="L44" s="57">
        <f t="shared" ref="L44:M46" si="7">SUM(B44,D44,F44,H44,J44)</f>
        <v>45</v>
      </c>
      <c r="M44" s="58">
        <f t="shared" si="7"/>
        <v>18447370</v>
      </c>
    </row>
    <row r="45" spans="1:14" ht="42" customHeight="1">
      <c r="A45" s="21" t="s">
        <v>66</v>
      </c>
      <c r="B45" s="53">
        <v>4</v>
      </c>
      <c r="C45" s="54">
        <v>600000</v>
      </c>
      <c r="D45" s="53">
        <v>4</v>
      </c>
      <c r="E45" s="54">
        <v>600000</v>
      </c>
      <c r="F45" s="53">
        <v>4</v>
      </c>
      <c r="G45" s="54">
        <v>600000</v>
      </c>
      <c r="H45" s="53">
        <v>4</v>
      </c>
      <c r="I45" s="54">
        <v>600000</v>
      </c>
      <c r="J45" s="54">
        <v>4</v>
      </c>
      <c r="K45" s="54">
        <v>600000</v>
      </c>
      <c r="L45" s="53">
        <f t="shared" si="7"/>
        <v>20</v>
      </c>
      <c r="M45" s="54">
        <f t="shared" si="7"/>
        <v>3000000</v>
      </c>
    </row>
    <row r="46" spans="1:14" ht="24.75" customHeight="1">
      <c r="A46" s="178" t="s">
        <v>57</v>
      </c>
      <c r="B46" s="179">
        <v>1</v>
      </c>
      <c r="C46" s="180">
        <v>50000</v>
      </c>
      <c r="D46" s="179">
        <v>4</v>
      </c>
      <c r="E46" s="180">
        <v>1437800</v>
      </c>
      <c r="F46" s="179">
        <v>1</v>
      </c>
      <c r="G46" s="180">
        <v>15000</v>
      </c>
      <c r="H46" s="179">
        <v>2</v>
      </c>
      <c r="I46" s="180">
        <v>1000000</v>
      </c>
      <c r="J46" s="180">
        <v>0</v>
      </c>
      <c r="K46" s="180">
        <v>0</v>
      </c>
      <c r="L46" s="179">
        <f t="shared" si="7"/>
        <v>8</v>
      </c>
      <c r="M46" s="180">
        <f t="shared" si="7"/>
        <v>2502800</v>
      </c>
    </row>
    <row r="47" spans="1:14" ht="20.25" customHeight="1">
      <c r="A47" s="187" t="s">
        <v>106</v>
      </c>
      <c r="B47" s="195">
        <f>SUM(B44:B46)</f>
        <v>10</v>
      </c>
      <c r="C47" s="195">
        <f t="shared" ref="C47:M47" si="8">SUM(C44:C46)</f>
        <v>4091000</v>
      </c>
      <c r="D47" s="195">
        <f t="shared" si="8"/>
        <v>18</v>
      </c>
      <c r="E47" s="195">
        <f t="shared" si="8"/>
        <v>5787270</v>
      </c>
      <c r="F47" s="195">
        <f t="shared" si="8"/>
        <v>15</v>
      </c>
      <c r="G47" s="195">
        <f t="shared" si="8"/>
        <v>4367300</v>
      </c>
      <c r="H47" s="195">
        <f t="shared" si="8"/>
        <v>16</v>
      </c>
      <c r="I47" s="195">
        <f t="shared" si="8"/>
        <v>5352300</v>
      </c>
      <c r="J47" s="195">
        <f t="shared" si="8"/>
        <v>14</v>
      </c>
      <c r="K47" s="195">
        <f t="shared" si="8"/>
        <v>4352300</v>
      </c>
      <c r="L47" s="195">
        <f t="shared" si="8"/>
        <v>73</v>
      </c>
      <c r="M47" s="195">
        <f t="shared" si="8"/>
        <v>23950170</v>
      </c>
    </row>
    <row r="48" spans="1:14" ht="28.5" customHeight="1">
      <c r="A48" s="194" t="s">
        <v>282</v>
      </c>
      <c r="B48" s="181"/>
      <c r="C48" s="66"/>
      <c r="D48" s="181"/>
      <c r="E48" s="66"/>
      <c r="F48" s="181"/>
      <c r="G48" s="66"/>
      <c r="H48" s="181"/>
      <c r="I48" s="66"/>
      <c r="J48" s="66"/>
      <c r="K48" s="66"/>
      <c r="L48" s="181"/>
      <c r="M48" s="66"/>
    </row>
    <row r="49" spans="1:15" ht="34.5" customHeight="1">
      <c r="A49" s="178" t="s">
        <v>272</v>
      </c>
      <c r="B49" s="179">
        <v>0</v>
      </c>
      <c r="C49" s="180">
        <v>0</v>
      </c>
      <c r="D49" s="179">
        <v>0</v>
      </c>
      <c r="E49" s="180">
        <v>0</v>
      </c>
      <c r="F49" s="179">
        <v>1</v>
      </c>
      <c r="G49" s="180">
        <v>2500000</v>
      </c>
      <c r="H49" s="179">
        <v>0</v>
      </c>
      <c r="I49" s="180">
        <v>0</v>
      </c>
      <c r="J49" s="180">
        <v>0</v>
      </c>
      <c r="K49" s="180">
        <v>0</v>
      </c>
      <c r="L49" s="179">
        <f>SUM(B49,D49,F49,H49,J49)</f>
        <v>1</v>
      </c>
      <c r="M49" s="180">
        <f>SUM(C49,E49,G49,I49,K49)</f>
        <v>2500000</v>
      </c>
    </row>
    <row r="50" spans="1:15" ht="24" customHeight="1">
      <c r="A50" s="176" t="s">
        <v>106</v>
      </c>
      <c r="B50" s="196">
        <f>SUM(B49)</f>
        <v>0</v>
      </c>
      <c r="C50" s="196">
        <f t="shared" ref="C50:M50" si="9">SUM(C49)</f>
        <v>0</v>
      </c>
      <c r="D50" s="196">
        <f t="shared" si="9"/>
        <v>0</v>
      </c>
      <c r="E50" s="196">
        <f t="shared" si="9"/>
        <v>0</v>
      </c>
      <c r="F50" s="196">
        <f t="shared" si="9"/>
        <v>1</v>
      </c>
      <c r="G50" s="196">
        <f t="shared" si="9"/>
        <v>2500000</v>
      </c>
      <c r="H50" s="196">
        <f t="shared" si="9"/>
        <v>0</v>
      </c>
      <c r="I50" s="196">
        <f t="shared" si="9"/>
        <v>0</v>
      </c>
      <c r="J50" s="196">
        <f t="shared" si="9"/>
        <v>0</v>
      </c>
      <c r="K50" s="196">
        <f t="shared" si="9"/>
        <v>0</v>
      </c>
      <c r="L50" s="196">
        <f t="shared" si="9"/>
        <v>1</v>
      </c>
      <c r="M50" s="196">
        <f t="shared" si="9"/>
        <v>2500000</v>
      </c>
    </row>
    <row r="51" spans="1:15" ht="31.5" customHeight="1">
      <c r="A51" s="211" t="s">
        <v>38</v>
      </c>
      <c r="B51" s="212">
        <f>SUM(B47,B50)</f>
        <v>10</v>
      </c>
      <c r="C51" s="212">
        <f t="shared" ref="C51:M51" si="10">SUM(C47,C50)</f>
        <v>4091000</v>
      </c>
      <c r="D51" s="212">
        <f t="shared" si="10"/>
        <v>18</v>
      </c>
      <c r="E51" s="212">
        <f t="shared" si="10"/>
        <v>5787270</v>
      </c>
      <c r="F51" s="212">
        <f t="shared" si="10"/>
        <v>16</v>
      </c>
      <c r="G51" s="212">
        <f t="shared" si="10"/>
        <v>6867300</v>
      </c>
      <c r="H51" s="212">
        <f t="shared" si="10"/>
        <v>16</v>
      </c>
      <c r="I51" s="212">
        <f t="shared" si="10"/>
        <v>5352300</v>
      </c>
      <c r="J51" s="212">
        <f t="shared" si="10"/>
        <v>14</v>
      </c>
      <c r="K51" s="212">
        <f t="shared" si="10"/>
        <v>4352300</v>
      </c>
      <c r="L51" s="212">
        <f t="shared" si="10"/>
        <v>74</v>
      </c>
      <c r="M51" s="213">
        <f t="shared" si="10"/>
        <v>26450170</v>
      </c>
    </row>
    <row r="52" spans="1:15" ht="31.5" customHeight="1">
      <c r="A52" s="17"/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0"/>
    </row>
    <row r="53" spans="1:15" ht="31.5" customHeight="1">
      <c r="A53" s="17"/>
      <c r="B53" s="210"/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0"/>
    </row>
    <row r="54" spans="1:15" ht="31.5" customHeight="1">
      <c r="A54" s="17"/>
      <c r="B54" s="210"/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</row>
    <row r="55" spans="1:15" ht="18.75" customHeight="1">
      <c r="A55" s="223" t="s">
        <v>47</v>
      </c>
      <c r="B55" s="223"/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3"/>
    </row>
    <row r="56" spans="1:15" ht="18.75" customHeight="1">
      <c r="A56" s="223" t="s">
        <v>62</v>
      </c>
      <c r="B56" s="223"/>
      <c r="C56" s="223"/>
      <c r="D56" s="223"/>
      <c r="E56" s="223"/>
      <c r="F56" s="223"/>
      <c r="G56" s="223"/>
      <c r="H56" s="223"/>
      <c r="I56" s="223"/>
      <c r="J56" s="223"/>
      <c r="K56" s="223"/>
      <c r="L56" s="223"/>
      <c r="M56" s="223"/>
    </row>
    <row r="57" spans="1:15" ht="18.75" customHeight="1">
      <c r="A57" s="224" t="s">
        <v>48</v>
      </c>
      <c r="B57" s="224"/>
      <c r="C57" s="224"/>
      <c r="D57" s="224"/>
      <c r="E57" s="224"/>
      <c r="F57" s="224"/>
      <c r="G57" s="224"/>
      <c r="H57" s="224"/>
      <c r="I57" s="224"/>
      <c r="J57" s="224"/>
      <c r="K57" s="224"/>
      <c r="L57" s="224"/>
      <c r="M57" s="224"/>
    </row>
    <row r="58" spans="1:15" ht="31.5" customHeight="1">
      <c r="A58" s="230" t="s">
        <v>35</v>
      </c>
      <c r="B58" s="232" t="s">
        <v>49</v>
      </c>
      <c r="C58" s="233"/>
      <c r="D58" s="232" t="s">
        <v>50</v>
      </c>
      <c r="E58" s="233"/>
      <c r="F58" s="232" t="s">
        <v>51</v>
      </c>
      <c r="G58" s="233"/>
      <c r="H58" s="232" t="s">
        <v>52</v>
      </c>
      <c r="I58" s="233"/>
      <c r="J58" s="232" t="s">
        <v>64</v>
      </c>
      <c r="K58" s="233"/>
      <c r="L58" s="232" t="s">
        <v>63</v>
      </c>
      <c r="M58" s="234"/>
    </row>
    <row r="59" spans="1:15" ht="31.5" customHeight="1">
      <c r="A59" s="231"/>
      <c r="B59" s="214" t="s">
        <v>36</v>
      </c>
      <c r="C59" s="214" t="s">
        <v>7</v>
      </c>
      <c r="D59" s="214" t="s">
        <v>36</v>
      </c>
      <c r="E59" s="214" t="s">
        <v>7</v>
      </c>
      <c r="F59" s="214" t="s">
        <v>36</v>
      </c>
      <c r="G59" s="214" t="s">
        <v>7</v>
      </c>
      <c r="H59" s="214" t="s">
        <v>36</v>
      </c>
      <c r="I59" s="214" t="s">
        <v>7</v>
      </c>
      <c r="J59" s="214" t="s">
        <v>36</v>
      </c>
      <c r="K59" s="214" t="s">
        <v>7</v>
      </c>
      <c r="L59" s="214" t="s">
        <v>36</v>
      </c>
      <c r="M59" s="215" t="s">
        <v>7</v>
      </c>
    </row>
    <row r="60" spans="1:15" ht="57.75" customHeight="1">
      <c r="A60" s="209" t="s">
        <v>40</v>
      </c>
      <c r="B60" s="192"/>
      <c r="C60" s="192"/>
      <c r="D60" s="192"/>
      <c r="E60" s="192"/>
      <c r="F60" s="192"/>
      <c r="G60" s="192"/>
      <c r="H60" s="192"/>
      <c r="I60" s="192"/>
      <c r="J60" s="192"/>
      <c r="K60" s="192"/>
      <c r="L60" s="192"/>
      <c r="M60" s="192"/>
    </row>
    <row r="61" spans="1:15" ht="40.5" customHeight="1">
      <c r="A61" s="19" t="s">
        <v>58</v>
      </c>
      <c r="B61" s="57">
        <v>1</v>
      </c>
      <c r="C61" s="58">
        <v>10000</v>
      </c>
      <c r="D61" s="57">
        <v>1</v>
      </c>
      <c r="E61" s="58">
        <v>10000</v>
      </c>
      <c r="F61" s="57">
        <v>1</v>
      </c>
      <c r="G61" s="58">
        <v>10000</v>
      </c>
      <c r="H61" s="57">
        <v>1</v>
      </c>
      <c r="I61" s="58">
        <v>10000</v>
      </c>
      <c r="J61" s="58">
        <v>1</v>
      </c>
      <c r="K61" s="58">
        <v>10000</v>
      </c>
      <c r="L61" s="57">
        <f t="shared" ref="L61:M64" si="11">SUM(B61,D61,F61,H61,J61)</f>
        <v>5</v>
      </c>
      <c r="M61" s="20">
        <f t="shared" si="11"/>
        <v>50000</v>
      </c>
    </row>
    <row r="62" spans="1:15" ht="38.25" customHeight="1">
      <c r="A62" s="19" t="s">
        <v>105</v>
      </c>
      <c r="B62" s="57">
        <v>1</v>
      </c>
      <c r="C62" s="58">
        <v>5000</v>
      </c>
      <c r="D62" s="57">
        <v>1</v>
      </c>
      <c r="E62" s="58">
        <v>5000</v>
      </c>
      <c r="F62" s="57">
        <v>1</v>
      </c>
      <c r="G62" s="58">
        <v>5000</v>
      </c>
      <c r="H62" s="57">
        <v>1</v>
      </c>
      <c r="I62" s="58">
        <v>5000</v>
      </c>
      <c r="J62" s="58">
        <v>1</v>
      </c>
      <c r="K62" s="58">
        <v>5000</v>
      </c>
      <c r="L62" s="57">
        <f t="shared" si="11"/>
        <v>5</v>
      </c>
      <c r="M62" s="20">
        <f t="shared" si="11"/>
        <v>25000</v>
      </c>
      <c r="O62" s="64"/>
    </row>
    <row r="63" spans="1:15" ht="37.5" customHeight="1">
      <c r="A63" s="21" t="s">
        <v>59</v>
      </c>
      <c r="B63" s="53">
        <v>0</v>
      </c>
      <c r="C63" s="54">
        <v>0</v>
      </c>
      <c r="D63" s="53">
        <v>0</v>
      </c>
      <c r="E63" s="54">
        <v>0</v>
      </c>
      <c r="F63" s="53">
        <v>2</v>
      </c>
      <c r="G63" s="54">
        <v>800000</v>
      </c>
      <c r="H63" s="53">
        <v>0</v>
      </c>
      <c r="I63" s="54">
        <v>0</v>
      </c>
      <c r="J63" s="58">
        <v>2</v>
      </c>
      <c r="K63" s="58">
        <v>800000</v>
      </c>
      <c r="L63" s="57">
        <f t="shared" si="11"/>
        <v>4</v>
      </c>
      <c r="M63" s="20">
        <f t="shared" si="11"/>
        <v>1600000</v>
      </c>
      <c r="O63" s="64"/>
    </row>
    <row r="64" spans="1:15" ht="27.75" customHeight="1">
      <c r="A64" s="178" t="s">
        <v>60</v>
      </c>
      <c r="B64" s="179">
        <v>1</v>
      </c>
      <c r="C64" s="180">
        <v>10000</v>
      </c>
      <c r="D64" s="179">
        <v>1</v>
      </c>
      <c r="E64" s="180">
        <v>10000</v>
      </c>
      <c r="F64" s="179">
        <v>1</v>
      </c>
      <c r="G64" s="180">
        <v>10000</v>
      </c>
      <c r="H64" s="179">
        <v>1</v>
      </c>
      <c r="I64" s="180">
        <v>10000</v>
      </c>
      <c r="J64" s="66">
        <v>1</v>
      </c>
      <c r="K64" s="66">
        <v>10000</v>
      </c>
      <c r="L64" s="181">
        <f t="shared" si="11"/>
        <v>5</v>
      </c>
      <c r="M64" s="182">
        <f t="shared" si="11"/>
        <v>50000</v>
      </c>
      <c r="O64" s="64"/>
    </row>
    <row r="65" spans="1:15" ht="29.25" customHeight="1">
      <c r="A65" s="183" t="s">
        <v>38</v>
      </c>
      <c r="B65" s="184">
        <f>SUM(B61:B64)</f>
        <v>3</v>
      </c>
      <c r="C65" s="184">
        <f t="shared" ref="C65:M65" si="12">SUM(C61:C64)</f>
        <v>25000</v>
      </c>
      <c r="D65" s="184">
        <f t="shared" si="12"/>
        <v>3</v>
      </c>
      <c r="E65" s="184">
        <f t="shared" si="12"/>
        <v>25000</v>
      </c>
      <c r="F65" s="184">
        <f t="shared" si="12"/>
        <v>5</v>
      </c>
      <c r="G65" s="184">
        <f t="shared" si="12"/>
        <v>825000</v>
      </c>
      <c r="H65" s="184">
        <f t="shared" si="12"/>
        <v>3</v>
      </c>
      <c r="I65" s="184">
        <f t="shared" si="12"/>
        <v>25000</v>
      </c>
      <c r="J65" s="184">
        <f t="shared" si="12"/>
        <v>5</v>
      </c>
      <c r="K65" s="184">
        <f t="shared" si="12"/>
        <v>825000</v>
      </c>
      <c r="L65" s="184">
        <f t="shared" si="12"/>
        <v>19</v>
      </c>
      <c r="M65" s="184">
        <f t="shared" si="12"/>
        <v>1725000</v>
      </c>
      <c r="O65" s="65">
        <f>SUM(O62:O64)</f>
        <v>0</v>
      </c>
    </row>
    <row r="66" spans="1:15" ht="29.25" customHeight="1">
      <c r="A66" s="17"/>
      <c r="B66" s="210"/>
      <c r="C66" s="210"/>
      <c r="D66" s="210"/>
      <c r="E66" s="210"/>
      <c r="F66" s="210"/>
      <c r="G66" s="210"/>
      <c r="H66" s="210"/>
      <c r="I66" s="210"/>
      <c r="J66" s="210"/>
      <c r="K66" s="210"/>
      <c r="L66" s="210"/>
      <c r="M66" s="210"/>
      <c r="O66" s="65"/>
    </row>
    <row r="67" spans="1:15" ht="29.25" customHeight="1">
      <c r="A67" s="17"/>
      <c r="B67" s="210"/>
      <c r="C67" s="210"/>
      <c r="D67" s="210"/>
      <c r="E67" s="210"/>
      <c r="F67" s="210"/>
      <c r="G67" s="210"/>
      <c r="H67" s="210"/>
      <c r="I67" s="210"/>
      <c r="J67" s="210"/>
      <c r="K67" s="210"/>
      <c r="L67" s="210"/>
      <c r="M67" s="210"/>
      <c r="O67" s="65"/>
    </row>
    <row r="68" spans="1:15" ht="29.25" customHeight="1">
      <c r="A68" s="17"/>
      <c r="B68" s="210"/>
      <c r="C68" s="210"/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O68" s="65"/>
    </row>
    <row r="69" spans="1:15" ht="29.25" customHeight="1">
      <c r="A69" s="17"/>
      <c r="B69" s="210"/>
      <c r="C69" s="210"/>
      <c r="D69" s="210"/>
      <c r="E69" s="210"/>
      <c r="F69" s="210"/>
      <c r="G69" s="210"/>
      <c r="H69" s="210"/>
      <c r="I69" s="210"/>
      <c r="J69" s="210"/>
      <c r="K69" s="210"/>
      <c r="L69" s="210"/>
      <c r="M69" s="210"/>
      <c r="O69" s="65"/>
    </row>
    <row r="70" spans="1:15" ht="29.25" customHeight="1">
      <c r="A70" s="17"/>
      <c r="B70" s="210"/>
      <c r="C70" s="210"/>
      <c r="D70" s="210"/>
      <c r="E70" s="210"/>
      <c r="F70" s="210"/>
      <c r="G70" s="210"/>
      <c r="H70" s="210"/>
      <c r="I70" s="210"/>
      <c r="J70" s="210"/>
      <c r="K70" s="210"/>
      <c r="L70" s="210"/>
      <c r="M70" s="210"/>
      <c r="O70" s="65"/>
    </row>
    <row r="71" spans="1:15" ht="29.25" customHeight="1">
      <c r="A71" s="17"/>
      <c r="B71" s="210"/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O71" s="65"/>
    </row>
    <row r="72" spans="1:15" ht="22.5" customHeight="1">
      <c r="A72" s="223" t="s">
        <v>47</v>
      </c>
      <c r="B72" s="223"/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O72" s="65"/>
    </row>
    <row r="73" spans="1:15" ht="22.5" customHeight="1">
      <c r="A73" s="223" t="s">
        <v>62</v>
      </c>
      <c r="B73" s="223"/>
      <c r="C73" s="223"/>
      <c r="D73" s="223"/>
      <c r="E73" s="223"/>
      <c r="F73" s="223"/>
      <c r="G73" s="223"/>
      <c r="H73" s="223"/>
      <c r="I73" s="223"/>
      <c r="J73" s="223"/>
      <c r="K73" s="223"/>
      <c r="L73" s="223"/>
      <c r="M73" s="223"/>
      <c r="O73" s="65"/>
    </row>
    <row r="74" spans="1:15" ht="22.5" customHeight="1">
      <c r="A74" s="224" t="s">
        <v>48</v>
      </c>
      <c r="B74" s="224"/>
      <c r="C74" s="224"/>
      <c r="D74" s="224"/>
      <c r="E74" s="224"/>
      <c r="F74" s="224"/>
      <c r="G74" s="224"/>
      <c r="H74" s="224"/>
      <c r="I74" s="224"/>
      <c r="J74" s="224"/>
      <c r="K74" s="224"/>
      <c r="L74" s="224"/>
      <c r="M74" s="224"/>
      <c r="O74" s="65"/>
    </row>
    <row r="75" spans="1:15" ht="22.5" customHeight="1">
      <c r="A75" s="225" t="s">
        <v>35</v>
      </c>
      <c r="B75" s="227" t="s">
        <v>49</v>
      </c>
      <c r="C75" s="228"/>
      <c r="D75" s="227" t="s">
        <v>50</v>
      </c>
      <c r="E75" s="228"/>
      <c r="F75" s="227" t="s">
        <v>51</v>
      </c>
      <c r="G75" s="228"/>
      <c r="H75" s="227" t="s">
        <v>52</v>
      </c>
      <c r="I75" s="228"/>
      <c r="J75" s="227" t="s">
        <v>64</v>
      </c>
      <c r="K75" s="228"/>
      <c r="L75" s="227" t="s">
        <v>63</v>
      </c>
      <c r="M75" s="228"/>
      <c r="O75" s="65"/>
    </row>
    <row r="76" spans="1:15" ht="36.75" customHeight="1">
      <c r="A76" s="226"/>
      <c r="B76" s="163" t="s">
        <v>36</v>
      </c>
      <c r="C76" s="163" t="s">
        <v>7</v>
      </c>
      <c r="D76" s="163" t="s">
        <v>36</v>
      </c>
      <c r="E76" s="163" t="s">
        <v>7</v>
      </c>
      <c r="F76" s="163" t="s">
        <v>36</v>
      </c>
      <c r="G76" s="163" t="s">
        <v>7</v>
      </c>
      <c r="H76" s="163" t="s">
        <v>36</v>
      </c>
      <c r="I76" s="163" t="s">
        <v>7</v>
      </c>
      <c r="J76" s="163" t="s">
        <v>36</v>
      </c>
      <c r="K76" s="163" t="s">
        <v>7</v>
      </c>
      <c r="L76" s="163" t="s">
        <v>36</v>
      </c>
      <c r="M76" s="163" t="s">
        <v>7</v>
      </c>
      <c r="O76" s="65"/>
    </row>
    <row r="77" spans="1:15" ht="47.25" customHeight="1">
      <c r="A77" s="16" t="s">
        <v>41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</row>
    <row r="78" spans="1:15" ht="38.25" customHeight="1">
      <c r="A78" s="19" t="s">
        <v>42</v>
      </c>
      <c r="B78" s="57">
        <v>4</v>
      </c>
      <c r="C78" s="58">
        <v>127400</v>
      </c>
      <c r="D78" s="57">
        <v>5</v>
      </c>
      <c r="E78" s="58">
        <v>412400</v>
      </c>
      <c r="F78" s="57">
        <v>6</v>
      </c>
      <c r="G78" s="58">
        <v>344400</v>
      </c>
      <c r="H78" s="57">
        <v>6</v>
      </c>
      <c r="I78" s="58">
        <v>344400</v>
      </c>
      <c r="J78" s="58">
        <v>6</v>
      </c>
      <c r="K78" s="58">
        <v>344400</v>
      </c>
      <c r="L78" s="57">
        <f t="shared" ref="L78:M81" si="13">SUM(B78,D78,F78,H78,J78)</f>
        <v>27</v>
      </c>
      <c r="M78" s="58">
        <f t="shared" si="13"/>
        <v>1573000</v>
      </c>
    </row>
    <row r="79" spans="1:15" ht="45.75" customHeight="1">
      <c r="A79" s="21" t="s">
        <v>43</v>
      </c>
      <c r="B79" s="53">
        <v>1</v>
      </c>
      <c r="C79" s="54">
        <v>10000</v>
      </c>
      <c r="D79" s="53">
        <v>2</v>
      </c>
      <c r="E79" s="54">
        <v>30000</v>
      </c>
      <c r="F79" s="53">
        <v>1</v>
      </c>
      <c r="G79" s="54">
        <v>20000</v>
      </c>
      <c r="H79" s="53">
        <v>2</v>
      </c>
      <c r="I79" s="54">
        <v>400000</v>
      </c>
      <c r="J79" s="58">
        <v>1</v>
      </c>
      <c r="K79" s="58">
        <v>20000</v>
      </c>
      <c r="L79" s="57">
        <f t="shared" si="13"/>
        <v>7</v>
      </c>
      <c r="M79" s="58">
        <f t="shared" si="13"/>
        <v>480000</v>
      </c>
    </row>
    <row r="80" spans="1:15" ht="38.25" customHeight="1">
      <c r="A80" s="21" t="s">
        <v>61</v>
      </c>
      <c r="B80" s="53">
        <v>1</v>
      </c>
      <c r="C80" s="54">
        <v>124400</v>
      </c>
      <c r="D80" s="53">
        <v>0</v>
      </c>
      <c r="E80" s="54">
        <v>0</v>
      </c>
      <c r="F80" s="53">
        <v>0</v>
      </c>
      <c r="G80" s="54">
        <v>0</v>
      </c>
      <c r="H80" s="53">
        <v>0</v>
      </c>
      <c r="I80" s="54">
        <v>0</v>
      </c>
      <c r="J80" s="54"/>
      <c r="K80" s="54"/>
      <c r="L80" s="53">
        <f t="shared" si="13"/>
        <v>1</v>
      </c>
      <c r="M80" s="54">
        <f t="shared" si="13"/>
        <v>124400</v>
      </c>
    </row>
    <row r="81" spans="1:13" ht="38.25" customHeight="1">
      <c r="A81" s="24" t="s">
        <v>269</v>
      </c>
      <c r="B81" s="55">
        <v>0</v>
      </c>
      <c r="C81" s="56">
        <v>0</v>
      </c>
      <c r="D81" s="55">
        <v>0</v>
      </c>
      <c r="E81" s="56">
        <v>0</v>
      </c>
      <c r="F81" s="55">
        <v>0</v>
      </c>
      <c r="G81" s="56">
        <v>0</v>
      </c>
      <c r="H81" s="55">
        <v>0</v>
      </c>
      <c r="I81" s="56">
        <v>0</v>
      </c>
      <c r="J81" s="56">
        <v>1</v>
      </c>
      <c r="K81" s="56">
        <v>1200000</v>
      </c>
      <c r="L81" s="55">
        <f t="shared" si="13"/>
        <v>1</v>
      </c>
      <c r="M81" s="56">
        <f t="shared" si="13"/>
        <v>1200000</v>
      </c>
    </row>
    <row r="82" spans="1:13" ht="29.25" customHeight="1">
      <c r="A82" s="28" t="s">
        <v>38</v>
      </c>
      <c r="B82" s="60">
        <f>SUM(B78:B81)</f>
        <v>6</v>
      </c>
      <c r="C82" s="60">
        <f t="shared" ref="C82:M82" si="14">SUM(C78:C81)</f>
        <v>261800</v>
      </c>
      <c r="D82" s="60">
        <f t="shared" si="14"/>
        <v>7</v>
      </c>
      <c r="E82" s="60">
        <f t="shared" si="14"/>
        <v>442400</v>
      </c>
      <c r="F82" s="60">
        <f t="shared" si="14"/>
        <v>7</v>
      </c>
      <c r="G82" s="60">
        <f t="shared" si="14"/>
        <v>364400</v>
      </c>
      <c r="H82" s="60">
        <f t="shared" si="14"/>
        <v>8</v>
      </c>
      <c r="I82" s="60">
        <f t="shared" si="14"/>
        <v>744400</v>
      </c>
      <c r="J82" s="60">
        <f t="shared" si="14"/>
        <v>8</v>
      </c>
      <c r="K82" s="60">
        <f t="shared" si="14"/>
        <v>1564400</v>
      </c>
      <c r="L82" s="60">
        <f t="shared" si="14"/>
        <v>36</v>
      </c>
      <c r="M82" s="60">
        <f t="shared" si="14"/>
        <v>3377400</v>
      </c>
    </row>
    <row r="83" spans="1:13" ht="14.25" customHeight="1">
      <c r="A83" s="25"/>
      <c r="B83" s="25"/>
      <c r="C83" s="26"/>
      <c r="D83" s="25"/>
      <c r="E83" s="26"/>
      <c r="F83" s="25"/>
      <c r="G83" s="26"/>
      <c r="H83" s="25"/>
      <c r="I83" s="26"/>
      <c r="J83" s="26"/>
      <c r="K83" s="26"/>
      <c r="L83" s="25"/>
      <c r="M83" s="26"/>
    </row>
    <row r="84" spans="1:13" ht="28.5" customHeight="1">
      <c r="A84" s="27" t="s">
        <v>55</v>
      </c>
      <c r="B84" s="61">
        <f t="shared" ref="B84:M84" si="15">SUM(B15,B35,B51,B65,B82)</f>
        <v>103</v>
      </c>
      <c r="C84" s="61">
        <f t="shared" si="15"/>
        <v>31468315</v>
      </c>
      <c r="D84" s="61">
        <f t="shared" si="15"/>
        <v>84</v>
      </c>
      <c r="E84" s="61">
        <f t="shared" si="15"/>
        <v>23977570</v>
      </c>
      <c r="F84" s="61">
        <f t="shared" si="15"/>
        <v>117</v>
      </c>
      <c r="G84" s="61">
        <f t="shared" si="15"/>
        <v>201255700</v>
      </c>
      <c r="H84" s="61">
        <f t="shared" si="15"/>
        <v>102</v>
      </c>
      <c r="I84" s="61">
        <f t="shared" si="15"/>
        <v>43495700</v>
      </c>
      <c r="J84" s="61">
        <f t="shared" si="15"/>
        <v>86</v>
      </c>
      <c r="K84" s="61">
        <f t="shared" si="15"/>
        <v>40915700</v>
      </c>
      <c r="L84" s="61">
        <f t="shared" si="15"/>
        <v>492</v>
      </c>
      <c r="M84" s="61">
        <f t="shared" si="15"/>
        <v>341112985</v>
      </c>
    </row>
    <row r="85" spans="1:13">
      <c r="A85" s="11"/>
    </row>
    <row r="86" spans="1:13">
      <c r="A86" s="13"/>
    </row>
  </sheetData>
  <mergeCells count="50">
    <mergeCell ref="A55:M55"/>
    <mergeCell ref="A56:M56"/>
    <mergeCell ref="A57:M57"/>
    <mergeCell ref="A58:A59"/>
    <mergeCell ref="B58:C58"/>
    <mergeCell ref="D58:E58"/>
    <mergeCell ref="F58:G58"/>
    <mergeCell ref="H58:I58"/>
    <mergeCell ref="J58:K58"/>
    <mergeCell ref="L58:M58"/>
    <mergeCell ref="A18:M18"/>
    <mergeCell ref="A19:M19"/>
    <mergeCell ref="A20:M20"/>
    <mergeCell ref="A22:A23"/>
    <mergeCell ref="B22:C22"/>
    <mergeCell ref="D22:E22"/>
    <mergeCell ref="F22:G22"/>
    <mergeCell ref="H22:I22"/>
    <mergeCell ref="J22:K22"/>
    <mergeCell ref="L22:M22"/>
    <mergeCell ref="A1:M1"/>
    <mergeCell ref="A2:M2"/>
    <mergeCell ref="A3:M3"/>
    <mergeCell ref="A5:A6"/>
    <mergeCell ref="B5:C5"/>
    <mergeCell ref="D5:E5"/>
    <mergeCell ref="F5:G5"/>
    <mergeCell ref="H5:I5"/>
    <mergeCell ref="J5:K5"/>
    <mergeCell ref="L5:M5"/>
    <mergeCell ref="A37:M37"/>
    <mergeCell ref="A38:M38"/>
    <mergeCell ref="A39:M39"/>
    <mergeCell ref="A40:A41"/>
    <mergeCell ref="B40:C40"/>
    <mergeCell ref="D40:E40"/>
    <mergeCell ref="F40:G40"/>
    <mergeCell ref="H40:I40"/>
    <mergeCell ref="J40:K40"/>
    <mergeCell ref="L40:M40"/>
    <mergeCell ref="A72:M72"/>
    <mergeCell ref="A73:M73"/>
    <mergeCell ref="A74:M74"/>
    <mergeCell ref="A75:A76"/>
    <mergeCell ref="B75:C75"/>
    <mergeCell ref="D75:E75"/>
    <mergeCell ref="F75:G75"/>
    <mergeCell ref="H75:I75"/>
    <mergeCell ref="J75:K75"/>
    <mergeCell ref="L75:M75"/>
  </mergeCells>
  <pageMargins left="0.3" right="0.2" top="0.47244094488188981" bottom="0.47244094488188981" header="0.31496062992125984" footer="0.31496062992125984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องค์การบริหารส่วนตำบลพะโต๊ะ&amp;R&amp;"TH SarabunIT๙,ตัวหนา"บัญชีสรุปโครงการ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opLeftCell="A16" zoomScale="91" zoomScaleNormal="91" workbookViewId="0">
      <selection activeCell="C24" sqref="C24"/>
    </sheetView>
  </sheetViews>
  <sheetFormatPr defaultRowHeight="18.75"/>
  <cols>
    <col min="1" max="1" width="5.125" style="48" customWidth="1"/>
    <col min="2" max="2" width="16.875" style="5" customWidth="1"/>
    <col min="3" max="3" width="12.875" style="5" customWidth="1"/>
    <col min="4" max="4" width="22.75" style="5" customWidth="1"/>
    <col min="5" max="5" width="9.625" style="8" customWidth="1"/>
    <col min="6" max="6" width="9.375" style="8" customWidth="1"/>
    <col min="7" max="7" width="9.25" style="8" customWidth="1"/>
    <col min="8" max="8" width="9.375" style="8" customWidth="1"/>
    <col min="9" max="9" width="8.75" style="8" customWidth="1"/>
    <col min="10" max="10" width="10.5" style="5" customWidth="1"/>
    <col min="11" max="11" width="11" style="5" customWidth="1"/>
    <col min="12" max="12" width="7.87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 t="s">
        <v>111</v>
      </c>
      <c r="B7" s="1"/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4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97.5" customHeight="1">
      <c r="A11" s="46">
        <v>1</v>
      </c>
      <c r="B11" s="10" t="s">
        <v>0</v>
      </c>
      <c r="C11" s="10" t="s">
        <v>13</v>
      </c>
      <c r="D11" s="10" t="s">
        <v>17</v>
      </c>
      <c r="E11" s="9">
        <v>500000</v>
      </c>
      <c r="F11" s="50">
        <v>0</v>
      </c>
      <c r="G11" s="50">
        <v>0</v>
      </c>
      <c r="H11" s="50">
        <v>0</v>
      </c>
      <c r="I11" s="50">
        <v>0</v>
      </c>
      <c r="J11" s="10" t="s">
        <v>18</v>
      </c>
      <c r="K11" s="10" t="s">
        <v>15</v>
      </c>
      <c r="L11" s="46" t="s">
        <v>32</v>
      </c>
    </row>
    <row r="12" spans="1:12" ht="126" customHeight="1">
      <c r="A12" s="78">
        <v>2</v>
      </c>
      <c r="B12" s="107" t="s">
        <v>67</v>
      </c>
      <c r="C12" s="107" t="s">
        <v>13</v>
      </c>
      <c r="D12" s="107" t="s">
        <v>68</v>
      </c>
      <c r="E12" s="108">
        <v>350000</v>
      </c>
      <c r="F12" s="109">
        <v>0</v>
      </c>
      <c r="G12" s="109">
        <v>0</v>
      </c>
      <c r="H12" s="109">
        <v>0</v>
      </c>
      <c r="I12" s="109"/>
      <c r="J12" s="107" t="s">
        <v>14</v>
      </c>
      <c r="K12" s="107" t="s">
        <v>15</v>
      </c>
      <c r="L12" s="110" t="s">
        <v>32</v>
      </c>
    </row>
    <row r="13" spans="1:12" ht="121.5" customHeight="1">
      <c r="A13" s="47">
        <v>3</v>
      </c>
      <c r="B13" s="41" t="s">
        <v>110</v>
      </c>
      <c r="C13" s="41" t="s">
        <v>13</v>
      </c>
      <c r="D13" s="41" t="s">
        <v>181</v>
      </c>
      <c r="E13" s="90">
        <v>0</v>
      </c>
      <c r="F13" s="90">
        <v>0</v>
      </c>
      <c r="G13" s="90">
        <v>540000</v>
      </c>
      <c r="H13" s="90">
        <v>0</v>
      </c>
      <c r="I13" s="90">
        <v>0</v>
      </c>
      <c r="J13" s="41" t="s">
        <v>14</v>
      </c>
      <c r="K13" s="41" t="s">
        <v>15</v>
      </c>
      <c r="L13" s="47" t="s">
        <v>32</v>
      </c>
    </row>
    <row r="14" spans="1:12" ht="118.5" customHeight="1">
      <c r="A14" s="52">
        <v>4</v>
      </c>
      <c r="B14" s="44" t="s">
        <v>109</v>
      </c>
      <c r="C14" s="44" t="s">
        <v>13</v>
      </c>
      <c r="D14" s="44" t="s">
        <v>181</v>
      </c>
      <c r="E14" s="86">
        <v>0</v>
      </c>
      <c r="F14" s="86">
        <v>0</v>
      </c>
      <c r="G14" s="87">
        <v>540000</v>
      </c>
      <c r="H14" s="86">
        <v>0</v>
      </c>
      <c r="I14" s="86">
        <v>0</v>
      </c>
      <c r="J14" s="44" t="s">
        <v>12</v>
      </c>
      <c r="K14" s="44" t="s">
        <v>15</v>
      </c>
      <c r="L14" s="52" t="s">
        <v>32</v>
      </c>
    </row>
    <row r="15" spans="1:12" ht="117.75" customHeight="1">
      <c r="A15" s="73">
        <v>5</v>
      </c>
      <c r="B15" s="73" t="s">
        <v>182</v>
      </c>
      <c r="C15" s="73" t="s">
        <v>34</v>
      </c>
      <c r="D15" s="76" t="s">
        <v>181</v>
      </c>
      <c r="E15" s="75">
        <v>0</v>
      </c>
      <c r="F15" s="75">
        <v>0</v>
      </c>
      <c r="G15" s="75">
        <v>0</v>
      </c>
      <c r="H15" s="88">
        <v>540000</v>
      </c>
      <c r="I15" s="75">
        <v>0</v>
      </c>
      <c r="J15" s="73" t="s">
        <v>14</v>
      </c>
      <c r="K15" s="73" t="s">
        <v>15</v>
      </c>
      <c r="L15" s="153" t="s">
        <v>32</v>
      </c>
    </row>
    <row r="16" spans="1:12" ht="121.5" customHeight="1">
      <c r="A16" s="78">
        <v>6</v>
      </c>
      <c r="B16" s="76" t="s">
        <v>112</v>
      </c>
      <c r="C16" s="76" t="s">
        <v>13</v>
      </c>
      <c r="D16" s="10" t="s">
        <v>183</v>
      </c>
      <c r="E16" s="77">
        <v>0</v>
      </c>
      <c r="F16" s="77">
        <v>0</v>
      </c>
      <c r="G16" s="77">
        <v>0</v>
      </c>
      <c r="H16" s="77">
        <v>0</v>
      </c>
      <c r="I16" s="36">
        <v>670000</v>
      </c>
      <c r="J16" s="76" t="s">
        <v>12</v>
      </c>
      <c r="K16" s="76" t="s">
        <v>15</v>
      </c>
      <c r="L16" s="78" t="s">
        <v>32</v>
      </c>
    </row>
    <row r="17" spans="1:12" ht="28.5" customHeight="1">
      <c r="A17" s="235" t="s">
        <v>106</v>
      </c>
      <c r="B17" s="236"/>
      <c r="C17" s="236"/>
      <c r="D17" s="237"/>
      <c r="E17" s="122">
        <f>SUM(E11:E16)</f>
        <v>850000</v>
      </c>
      <c r="F17" s="123">
        <f>SUM(F11:F16)</f>
        <v>0</v>
      </c>
      <c r="G17" s="122">
        <f>SUM(G11:G16)</f>
        <v>1080000</v>
      </c>
      <c r="H17" s="122">
        <f>SUM(H11:H16)</f>
        <v>540000</v>
      </c>
      <c r="I17" s="122">
        <f>SUM(I11:I16)</f>
        <v>670000</v>
      </c>
      <c r="J17" s="125"/>
      <c r="K17" s="125"/>
      <c r="L17" s="126"/>
    </row>
  </sheetData>
  <mergeCells count="11">
    <mergeCell ref="A17:D17"/>
    <mergeCell ref="A1:L1"/>
    <mergeCell ref="A2:L2"/>
    <mergeCell ref="A3:L3"/>
    <mergeCell ref="A8:A10"/>
    <mergeCell ref="B8:B10"/>
    <mergeCell ref="C8:C10"/>
    <mergeCell ref="J8:J10"/>
    <mergeCell ref="K8:K10"/>
    <mergeCell ref="L8:L10"/>
    <mergeCell ref="E8:I8"/>
  </mergeCells>
  <pageMargins left="0.31496062992125984" right="0.19685039370078741" top="0.8" bottom="0.19685039370078741" header="0.31496062992125984" footer="0.15748031496062992"/>
  <pageSetup paperSize="9" orientation="landscape" horizontalDpi="4294967295" r:id="rId1"/>
  <headerFooter>
    <oddHeader>&amp;R&amp;"TH SarabunIT๙,ตัวหนา"&amp;14หมูที่ 1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 .........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6"/>
  <sheetViews>
    <sheetView zoomScale="93" zoomScaleNormal="93" workbookViewId="0">
      <selection activeCell="I16" sqref="I16"/>
    </sheetView>
  </sheetViews>
  <sheetFormatPr defaultRowHeight="18.75"/>
  <cols>
    <col min="1" max="1" width="5.125" style="48" customWidth="1"/>
    <col min="2" max="3" width="14.5" style="5" customWidth="1"/>
    <col min="4" max="4" width="21.625" style="5" customWidth="1"/>
    <col min="5" max="9" width="9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 t="s">
        <v>111</v>
      </c>
      <c r="B7" s="1"/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16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15.5" customHeight="1">
      <c r="A11" s="46">
        <v>1</v>
      </c>
      <c r="B11" s="62" t="s">
        <v>69</v>
      </c>
      <c r="C11" s="62" t="s">
        <v>13</v>
      </c>
      <c r="D11" s="62" t="s">
        <v>70</v>
      </c>
      <c r="E11" s="63">
        <v>350000</v>
      </c>
      <c r="F11" s="67">
        <v>0</v>
      </c>
      <c r="G11" s="67">
        <v>0</v>
      </c>
      <c r="H11" s="67">
        <v>0</v>
      </c>
      <c r="I11" s="67"/>
      <c r="J11" s="62" t="s">
        <v>14</v>
      </c>
      <c r="K11" s="62" t="s">
        <v>15</v>
      </c>
      <c r="L11" s="68" t="s">
        <v>32</v>
      </c>
    </row>
    <row r="12" spans="1:12" ht="120" customHeight="1">
      <c r="A12" s="46">
        <v>2</v>
      </c>
      <c r="B12" s="10" t="s">
        <v>115</v>
      </c>
      <c r="C12" s="10" t="s">
        <v>13</v>
      </c>
      <c r="D12" s="10" t="s">
        <v>186</v>
      </c>
      <c r="E12" s="50">
        <v>0</v>
      </c>
      <c r="F12" s="51">
        <v>442300</v>
      </c>
      <c r="G12" s="50">
        <v>0</v>
      </c>
      <c r="H12" s="94">
        <v>0</v>
      </c>
      <c r="I12" s="96"/>
      <c r="J12" s="95" t="s">
        <v>14</v>
      </c>
      <c r="K12" s="10" t="s">
        <v>15</v>
      </c>
      <c r="L12" s="46" t="s">
        <v>32</v>
      </c>
    </row>
    <row r="13" spans="1:12" ht="118.5" customHeight="1">
      <c r="A13" s="46">
        <v>3</v>
      </c>
      <c r="B13" s="10" t="s">
        <v>116</v>
      </c>
      <c r="C13" s="10" t="s">
        <v>13</v>
      </c>
      <c r="D13" s="10" t="s">
        <v>184</v>
      </c>
      <c r="E13" s="50">
        <v>0</v>
      </c>
      <c r="F13" s="51">
        <v>0</v>
      </c>
      <c r="G13" s="51">
        <v>950000</v>
      </c>
      <c r="H13" s="115">
        <v>0</v>
      </c>
      <c r="I13" s="120">
        <v>0</v>
      </c>
      <c r="J13" s="95" t="s">
        <v>14</v>
      </c>
      <c r="K13" s="10" t="s">
        <v>15</v>
      </c>
      <c r="L13" s="46" t="s">
        <v>32</v>
      </c>
    </row>
    <row r="14" spans="1:12" ht="111" customHeight="1">
      <c r="A14" s="46">
        <v>4</v>
      </c>
      <c r="B14" s="10" t="s">
        <v>185</v>
      </c>
      <c r="C14" s="10" t="s">
        <v>13</v>
      </c>
      <c r="D14" s="10" t="s">
        <v>184</v>
      </c>
      <c r="E14" s="50">
        <v>0</v>
      </c>
      <c r="F14" s="51">
        <v>0</v>
      </c>
      <c r="G14" s="51">
        <v>0</v>
      </c>
      <c r="H14" s="115">
        <v>950000</v>
      </c>
      <c r="I14" s="96"/>
      <c r="J14" s="95" t="s">
        <v>14</v>
      </c>
      <c r="K14" s="10" t="s">
        <v>15</v>
      </c>
      <c r="L14" s="46" t="s">
        <v>32</v>
      </c>
    </row>
    <row r="15" spans="1:12" ht="117.75" customHeight="1">
      <c r="A15" s="46">
        <v>5</v>
      </c>
      <c r="B15" s="10" t="s">
        <v>117</v>
      </c>
      <c r="C15" s="10" t="s">
        <v>13</v>
      </c>
      <c r="D15" s="10" t="s">
        <v>187</v>
      </c>
      <c r="E15" s="50">
        <v>0</v>
      </c>
      <c r="F15" s="51">
        <v>0</v>
      </c>
      <c r="G15" s="51">
        <v>0</v>
      </c>
      <c r="H15" s="115">
        <v>0</v>
      </c>
      <c r="I15" s="120">
        <v>680000</v>
      </c>
      <c r="J15" s="95" t="s">
        <v>14</v>
      </c>
      <c r="K15" s="10" t="s">
        <v>15</v>
      </c>
      <c r="L15" s="46" t="s">
        <v>32</v>
      </c>
    </row>
    <row r="16" spans="1:12" ht="27" customHeight="1">
      <c r="A16" s="235" t="s">
        <v>106</v>
      </c>
      <c r="B16" s="248"/>
      <c r="C16" s="248"/>
      <c r="D16" s="249"/>
      <c r="E16" s="122">
        <f>SUM(E11:E15)</f>
        <v>350000</v>
      </c>
      <c r="F16" s="122">
        <f>SUM(F11:F15)</f>
        <v>442300</v>
      </c>
      <c r="G16" s="122">
        <f>SUM(G11:G15)</f>
        <v>950000</v>
      </c>
      <c r="H16" s="122">
        <f>SUM(H11:H15)</f>
        <v>950000</v>
      </c>
      <c r="I16" s="122">
        <f>SUM(I11:I15)</f>
        <v>680000</v>
      </c>
      <c r="J16" s="125"/>
      <c r="K16" s="125"/>
      <c r="L16" s="126"/>
    </row>
  </sheetData>
  <mergeCells count="11">
    <mergeCell ref="A16:D16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78740157480314965" bottom="0.35433070866141736" header="0.31496062992125984" footer="0.15748031496062992"/>
  <pageSetup paperSize="9" orientation="landscape" horizontalDpi="4294967295" r:id="rId1"/>
  <headerFooter>
    <oddHeader>&amp;R&amp;"TH SarabunIT๙,ตัวหนา"&amp;14หมู่ที่ 3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topLeftCell="A17" zoomScale="93" zoomScaleNormal="93" workbookViewId="0">
      <selection activeCell="D18" sqref="D18"/>
    </sheetView>
  </sheetViews>
  <sheetFormatPr defaultRowHeight="18.75"/>
  <cols>
    <col min="1" max="1" width="5.125" style="48" customWidth="1"/>
    <col min="2" max="2" width="15.5" style="5" customWidth="1"/>
    <col min="3" max="3" width="14" style="5" customWidth="1"/>
    <col min="4" max="4" width="22.125" style="5" customWidth="1"/>
    <col min="5" max="6" width="9.125" style="8" customWidth="1"/>
    <col min="7" max="7" width="10.25" style="8" customWidth="1"/>
    <col min="8" max="8" width="9.125" style="8" customWidth="1"/>
    <col min="9" max="9" width="9" style="8" customWidth="1"/>
    <col min="10" max="10" width="10.625" style="5" customWidth="1"/>
    <col min="11" max="11" width="10.75" style="5" customWidth="1"/>
    <col min="12" max="12" width="8.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 t="s">
        <v>111</v>
      </c>
      <c r="B7" s="1"/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17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98.25" customHeight="1">
      <c r="A11" s="47">
        <v>1</v>
      </c>
      <c r="B11" s="41" t="s">
        <v>1</v>
      </c>
      <c r="C11" s="41" t="s">
        <v>13</v>
      </c>
      <c r="D11" s="41" t="s">
        <v>20</v>
      </c>
      <c r="E11" s="42">
        <v>500000</v>
      </c>
      <c r="F11" s="49">
        <v>0</v>
      </c>
      <c r="G11" s="49">
        <v>0</v>
      </c>
      <c r="H11" s="49">
        <v>0</v>
      </c>
      <c r="I11" s="49">
        <v>0</v>
      </c>
      <c r="J11" s="41" t="s">
        <v>14</v>
      </c>
      <c r="K11" s="41" t="s">
        <v>15</v>
      </c>
      <c r="L11" s="47" t="s">
        <v>32</v>
      </c>
    </row>
    <row r="12" spans="1:12" ht="102" customHeight="1">
      <c r="A12" s="52">
        <v>2</v>
      </c>
      <c r="B12" s="44" t="s">
        <v>71</v>
      </c>
      <c r="C12" s="44" t="s">
        <v>13</v>
      </c>
      <c r="D12" s="44" t="s">
        <v>72</v>
      </c>
      <c r="E12" s="43">
        <v>344000</v>
      </c>
      <c r="F12" s="86">
        <v>0</v>
      </c>
      <c r="G12" s="86">
        <v>0</v>
      </c>
      <c r="H12" s="86">
        <v>0</v>
      </c>
      <c r="I12" s="86"/>
      <c r="J12" s="44" t="s">
        <v>14</v>
      </c>
      <c r="K12" s="44" t="s">
        <v>15</v>
      </c>
      <c r="L12" s="52" t="s">
        <v>32</v>
      </c>
    </row>
    <row r="13" spans="1:12" ht="153" customHeight="1">
      <c r="A13" s="92"/>
      <c r="B13" s="73"/>
      <c r="C13" s="73"/>
      <c r="D13" s="73" t="s">
        <v>73</v>
      </c>
      <c r="E13" s="74"/>
      <c r="F13" s="75"/>
      <c r="G13" s="75"/>
      <c r="H13" s="75"/>
      <c r="I13" s="75"/>
      <c r="J13" s="73"/>
      <c r="K13" s="73"/>
      <c r="L13" s="118"/>
    </row>
    <row r="14" spans="1:12" ht="177.75" customHeight="1">
      <c r="A14" s="129"/>
      <c r="B14" s="44"/>
      <c r="C14" s="44"/>
      <c r="D14" s="44" t="s">
        <v>102</v>
      </c>
      <c r="E14" s="43"/>
      <c r="F14" s="86"/>
      <c r="G14" s="86"/>
      <c r="H14" s="86"/>
      <c r="I14" s="86"/>
      <c r="J14" s="44"/>
      <c r="K14" s="44"/>
      <c r="L14" s="52"/>
    </row>
    <row r="15" spans="1:12" ht="130.5" customHeight="1">
      <c r="A15" s="46">
        <v>3</v>
      </c>
      <c r="B15" s="10" t="s">
        <v>118</v>
      </c>
      <c r="C15" s="10" t="s">
        <v>13</v>
      </c>
      <c r="D15" s="10" t="s">
        <v>190</v>
      </c>
      <c r="E15" s="7"/>
      <c r="F15" s="9"/>
      <c r="G15" s="9">
        <v>540000</v>
      </c>
      <c r="H15" s="9"/>
      <c r="I15" s="9"/>
      <c r="J15" s="10" t="s">
        <v>14</v>
      </c>
      <c r="K15" s="10" t="s">
        <v>15</v>
      </c>
      <c r="L15" s="46" t="s">
        <v>32</v>
      </c>
    </row>
    <row r="16" spans="1:12" ht="187.5" customHeight="1">
      <c r="A16" s="46">
        <v>4</v>
      </c>
      <c r="B16" s="10" t="s">
        <v>188</v>
      </c>
      <c r="C16" s="10" t="s">
        <v>13</v>
      </c>
      <c r="D16" s="10" t="s">
        <v>259</v>
      </c>
      <c r="E16" s="50">
        <v>0</v>
      </c>
      <c r="F16" s="50">
        <v>0</v>
      </c>
      <c r="G16" s="9">
        <v>560000</v>
      </c>
      <c r="H16" s="50">
        <v>0</v>
      </c>
      <c r="I16" s="50">
        <v>0</v>
      </c>
      <c r="J16" s="10" t="s">
        <v>12</v>
      </c>
      <c r="K16" s="10" t="s">
        <v>15</v>
      </c>
      <c r="L16" s="46" t="s">
        <v>32</v>
      </c>
    </row>
    <row r="17" spans="1:12" ht="115.5" customHeight="1">
      <c r="A17" s="46">
        <v>5</v>
      </c>
      <c r="B17" s="10" t="s">
        <v>26</v>
      </c>
      <c r="C17" s="10" t="s">
        <v>27</v>
      </c>
      <c r="D17" s="10" t="s">
        <v>191</v>
      </c>
      <c r="E17" s="50">
        <v>0</v>
      </c>
      <c r="F17" s="50">
        <v>0</v>
      </c>
      <c r="G17" s="50">
        <v>0</v>
      </c>
      <c r="H17" s="51">
        <v>540000</v>
      </c>
      <c r="I17" s="50">
        <v>0</v>
      </c>
      <c r="J17" s="10" t="s">
        <v>12</v>
      </c>
      <c r="K17" s="10" t="s">
        <v>15</v>
      </c>
      <c r="L17" s="46" t="s">
        <v>32</v>
      </c>
    </row>
    <row r="18" spans="1:12" ht="123.75" customHeight="1">
      <c r="A18" s="46">
        <v>6</v>
      </c>
      <c r="B18" s="10" t="s">
        <v>267</v>
      </c>
      <c r="C18" s="10" t="s">
        <v>27</v>
      </c>
      <c r="D18" s="10" t="s">
        <v>189</v>
      </c>
      <c r="E18" s="50">
        <v>0</v>
      </c>
      <c r="F18" s="50">
        <v>0</v>
      </c>
      <c r="G18" s="50">
        <v>0</v>
      </c>
      <c r="H18" s="51">
        <v>0</v>
      </c>
      <c r="I18" s="51">
        <v>540000</v>
      </c>
      <c r="J18" s="10" t="s">
        <v>12</v>
      </c>
      <c r="K18" s="10" t="s">
        <v>15</v>
      </c>
      <c r="L18" s="46" t="s">
        <v>32</v>
      </c>
    </row>
    <row r="19" spans="1:12" ht="27.75" customHeight="1">
      <c r="A19" s="250" t="s">
        <v>106</v>
      </c>
      <c r="B19" s="251"/>
      <c r="C19" s="251"/>
      <c r="D19" s="252"/>
      <c r="E19" s="114">
        <f>SUM(E11:E18)</f>
        <v>844000</v>
      </c>
      <c r="F19" s="114">
        <f>SUM(F11:F18)</f>
        <v>0</v>
      </c>
      <c r="G19" s="114">
        <f>SUM(G11:G18)</f>
        <v>1100000</v>
      </c>
      <c r="H19" s="114">
        <f>SUM(H11:H18)</f>
        <v>540000</v>
      </c>
      <c r="I19" s="114">
        <f>SUM(I11:I18)</f>
        <v>540000</v>
      </c>
      <c r="J19" s="103"/>
      <c r="K19" s="103"/>
      <c r="L19" s="104"/>
    </row>
  </sheetData>
  <mergeCells count="11">
    <mergeCell ref="A19:D19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19685039370078741" top="0.59055118110236227" bottom="0.19685039370078741" header="0.43307086614173229" footer="0.15748031496062992"/>
  <pageSetup paperSize="9" orientation="landscape" horizontalDpi="4294967295" r:id="rId1"/>
  <headerFooter>
    <oddHeader>&amp;R&amp;"TH SarabunIT๙,ตัวหนา"&amp;14หมู่ที่ 4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topLeftCell="A13" zoomScale="93" zoomScaleNormal="93" workbookViewId="0">
      <selection activeCell="I16" sqref="I16"/>
    </sheetView>
  </sheetViews>
  <sheetFormatPr defaultRowHeight="18.75"/>
  <cols>
    <col min="1" max="1" width="5.125" style="48" customWidth="1"/>
    <col min="2" max="2" width="15.375" style="5" customWidth="1"/>
    <col min="3" max="3" width="13.625" style="5" customWidth="1"/>
    <col min="4" max="4" width="21.125" style="5" customWidth="1"/>
    <col min="5" max="5" width="9.5" style="8" customWidth="1"/>
    <col min="6" max="6" width="9.25" style="8" customWidth="1"/>
    <col min="7" max="7" width="9.625" style="8" customWidth="1"/>
    <col min="8" max="8" width="9.75" style="8" customWidth="1"/>
    <col min="9" max="9" width="9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 t="s">
        <v>111</v>
      </c>
      <c r="B7" s="1"/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19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24.5" customHeight="1">
      <c r="A11" s="47">
        <v>1</v>
      </c>
      <c r="B11" s="41" t="s">
        <v>119</v>
      </c>
      <c r="C11" s="41" t="s">
        <v>13</v>
      </c>
      <c r="D11" s="41" t="s">
        <v>120</v>
      </c>
      <c r="E11" s="42">
        <v>508000</v>
      </c>
      <c r="F11" s="42"/>
      <c r="G11" s="42"/>
      <c r="H11" s="90">
        <v>0</v>
      </c>
      <c r="I11" s="45"/>
      <c r="J11" s="41" t="s">
        <v>14</v>
      </c>
      <c r="K11" s="41" t="s">
        <v>15</v>
      </c>
      <c r="L11" s="47" t="s">
        <v>32</v>
      </c>
    </row>
    <row r="12" spans="1:12" ht="138.75" customHeight="1">
      <c r="A12" s="52">
        <v>2</v>
      </c>
      <c r="B12" s="44" t="s">
        <v>74</v>
      </c>
      <c r="C12" s="44" t="s">
        <v>13</v>
      </c>
      <c r="D12" s="44" t="s">
        <v>75</v>
      </c>
      <c r="E12" s="43">
        <v>349000</v>
      </c>
      <c r="F12" s="86">
        <v>0</v>
      </c>
      <c r="G12" s="86">
        <v>0</v>
      </c>
      <c r="H12" s="86">
        <v>0</v>
      </c>
      <c r="I12" s="86"/>
      <c r="J12" s="44" t="s">
        <v>14</v>
      </c>
      <c r="K12" s="44" t="s">
        <v>15</v>
      </c>
      <c r="L12" s="52" t="s">
        <v>32</v>
      </c>
    </row>
    <row r="13" spans="1:12" ht="129" customHeight="1">
      <c r="A13" s="78">
        <v>3</v>
      </c>
      <c r="B13" s="76" t="s">
        <v>114</v>
      </c>
      <c r="C13" s="76" t="s">
        <v>13</v>
      </c>
      <c r="D13" s="76" t="s">
        <v>233</v>
      </c>
      <c r="E13" s="91">
        <v>0</v>
      </c>
      <c r="F13" s="91">
        <v>0</v>
      </c>
      <c r="G13" s="91">
        <v>540000</v>
      </c>
      <c r="H13" s="91">
        <v>0</v>
      </c>
      <c r="I13" s="91">
        <v>0</v>
      </c>
      <c r="J13" s="76" t="s">
        <v>14</v>
      </c>
      <c r="K13" s="76" t="s">
        <v>15</v>
      </c>
      <c r="L13" s="78" t="s">
        <v>32</v>
      </c>
    </row>
    <row r="14" spans="1:12" ht="129" customHeight="1">
      <c r="A14" s="46">
        <v>4</v>
      </c>
      <c r="B14" s="10" t="s">
        <v>192</v>
      </c>
      <c r="C14" s="10" t="s">
        <v>13</v>
      </c>
      <c r="D14" s="10" t="s">
        <v>233</v>
      </c>
      <c r="E14" s="51">
        <v>0</v>
      </c>
      <c r="F14" s="51">
        <v>0</v>
      </c>
      <c r="G14" s="51">
        <v>540000</v>
      </c>
      <c r="H14" s="51">
        <v>0</v>
      </c>
      <c r="I14" s="51">
        <v>0</v>
      </c>
      <c r="J14" s="10" t="s">
        <v>14</v>
      </c>
      <c r="K14" s="10" t="s">
        <v>15</v>
      </c>
      <c r="L14" s="46" t="s">
        <v>32</v>
      </c>
    </row>
    <row r="15" spans="1:12" ht="120" customHeight="1">
      <c r="A15" s="46">
        <v>5</v>
      </c>
      <c r="B15" s="10" t="s">
        <v>193</v>
      </c>
      <c r="C15" s="10" t="s">
        <v>13</v>
      </c>
      <c r="D15" s="10" t="s">
        <v>233</v>
      </c>
      <c r="E15" s="51">
        <v>0</v>
      </c>
      <c r="F15" s="51">
        <v>0</v>
      </c>
      <c r="G15" s="51">
        <v>0</v>
      </c>
      <c r="H15" s="51">
        <v>540000</v>
      </c>
      <c r="I15" s="51">
        <v>0</v>
      </c>
      <c r="J15" s="10" t="s">
        <v>14</v>
      </c>
      <c r="K15" s="10" t="s">
        <v>15</v>
      </c>
      <c r="L15" s="46" t="s">
        <v>32</v>
      </c>
    </row>
    <row r="16" spans="1:12" ht="129" customHeight="1">
      <c r="A16" s="46">
        <v>6</v>
      </c>
      <c r="B16" s="10" t="s">
        <v>194</v>
      </c>
      <c r="C16" s="10" t="s">
        <v>13</v>
      </c>
      <c r="D16" s="10" t="s">
        <v>233</v>
      </c>
      <c r="E16" s="51">
        <v>0</v>
      </c>
      <c r="F16" s="51">
        <v>0</v>
      </c>
      <c r="G16" s="51">
        <v>0</v>
      </c>
      <c r="H16" s="51">
        <v>540000</v>
      </c>
      <c r="I16" s="51">
        <v>0</v>
      </c>
      <c r="J16" s="10" t="s">
        <v>14</v>
      </c>
      <c r="K16" s="10" t="s">
        <v>15</v>
      </c>
      <c r="L16" s="46" t="s">
        <v>32</v>
      </c>
    </row>
    <row r="17" spans="1:12" ht="129" customHeight="1">
      <c r="A17" s="46">
        <v>7</v>
      </c>
      <c r="B17" s="10" t="s">
        <v>195</v>
      </c>
      <c r="C17" s="10" t="s">
        <v>13</v>
      </c>
      <c r="D17" s="10" t="s">
        <v>234</v>
      </c>
      <c r="E17" s="51">
        <v>0</v>
      </c>
      <c r="F17" s="51">
        <v>0</v>
      </c>
      <c r="G17" s="51">
        <v>0</v>
      </c>
      <c r="H17" s="51">
        <v>0</v>
      </c>
      <c r="I17" s="51">
        <v>680000</v>
      </c>
      <c r="J17" s="10" t="s">
        <v>14</v>
      </c>
      <c r="K17" s="10" t="s">
        <v>15</v>
      </c>
      <c r="L17" s="46" t="s">
        <v>32</v>
      </c>
    </row>
    <row r="18" spans="1:12" ht="129" customHeight="1">
      <c r="A18" s="46">
        <v>8</v>
      </c>
      <c r="B18" s="10" t="s">
        <v>196</v>
      </c>
      <c r="C18" s="10" t="s">
        <v>13</v>
      </c>
      <c r="D18" s="10" t="s">
        <v>235</v>
      </c>
      <c r="E18" s="51">
        <v>0</v>
      </c>
      <c r="F18" s="51">
        <v>0</v>
      </c>
      <c r="G18" s="51">
        <v>0</v>
      </c>
      <c r="H18" s="51">
        <v>0</v>
      </c>
      <c r="I18" s="51">
        <v>540000</v>
      </c>
      <c r="J18" s="10" t="s">
        <v>14</v>
      </c>
      <c r="K18" s="10" t="s">
        <v>15</v>
      </c>
      <c r="L18" s="46" t="s">
        <v>32</v>
      </c>
    </row>
    <row r="19" spans="1:12" ht="25.5" customHeight="1">
      <c r="A19" s="235" t="s">
        <v>106</v>
      </c>
      <c r="B19" s="236"/>
      <c r="C19" s="236"/>
      <c r="D19" s="237"/>
      <c r="E19" s="122">
        <f>SUM(E11:E18)</f>
        <v>857000</v>
      </c>
      <c r="F19" s="123">
        <f>SUM(F11:F18)</f>
        <v>0</v>
      </c>
      <c r="G19" s="122">
        <f>SUM(G11:G18)</f>
        <v>1080000</v>
      </c>
      <c r="H19" s="122">
        <f>SUM(H11:H18)</f>
        <v>1080000</v>
      </c>
      <c r="I19" s="122">
        <f>SUM(I11:I18)</f>
        <v>1220000</v>
      </c>
      <c r="J19" s="125"/>
      <c r="K19" s="125"/>
      <c r="L19" s="126"/>
    </row>
  </sheetData>
  <mergeCells count="11">
    <mergeCell ref="A19:D19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59055118110236227" bottom="0.19685039370078741" header="0.39370078740157483" footer="0.15748031496062992"/>
  <pageSetup paperSize="9" orientation="landscape" horizontalDpi="4294967295" r:id="rId1"/>
  <headerFooter>
    <oddHeader>&amp;R&amp;"TH SarabunIT๙,ตัวหนา"&amp;14หมู่ที่ 5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6"/>
  <sheetViews>
    <sheetView topLeftCell="A10" zoomScale="93" zoomScaleNormal="93" workbookViewId="0">
      <selection activeCell="F12" sqref="F12"/>
    </sheetView>
  </sheetViews>
  <sheetFormatPr defaultRowHeight="18.75"/>
  <cols>
    <col min="1" max="1" width="5.125" style="48" customWidth="1"/>
    <col min="2" max="2" width="16.5" style="5" customWidth="1"/>
    <col min="3" max="3" width="16" style="5" customWidth="1"/>
    <col min="4" max="4" width="16.75" style="5" customWidth="1"/>
    <col min="5" max="5" width="9.625" style="8" customWidth="1"/>
    <col min="6" max="6" width="9.125" style="8" customWidth="1"/>
    <col min="7" max="7" width="9.375" style="8" customWidth="1"/>
    <col min="8" max="8" width="10.375" style="8" customWidth="1"/>
    <col min="9" max="9" width="9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96.75" customHeight="1">
      <c r="A11" s="52">
        <v>1</v>
      </c>
      <c r="B11" s="101" t="s">
        <v>76</v>
      </c>
      <c r="C11" s="62" t="s">
        <v>13</v>
      </c>
      <c r="D11" s="62" t="s">
        <v>77</v>
      </c>
      <c r="E11" s="63">
        <v>350000</v>
      </c>
      <c r="F11" s="67">
        <v>0</v>
      </c>
      <c r="G11" s="67">
        <v>0</v>
      </c>
      <c r="H11" s="67">
        <v>0</v>
      </c>
      <c r="I11" s="67"/>
      <c r="J11" s="62" t="s">
        <v>14</v>
      </c>
      <c r="K11" s="62" t="s">
        <v>15</v>
      </c>
      <c r="L11" s="68" t="s">
        <v>32</v>
      </c>
    </row>
    <row r="12" spans="1:12" ht="97.5" customHeight="1">
      <c r="A12" s="46">
        <v>2</v>
      </c>
      <c r="B12" s="76" t="s">
        <v>237</v>
      </c>
      <c r="C12" s="76" t="s">
        <v>13</v>
      </c>
      <c r="D12" s="76" t="s">
        <v>121</v>
      </c>
      <c r="E12" s="77">
        <v>0</v>
      </c>
      <c r="F12" s="36">
        <v>500000</v>
      </c>
      <c r="G12" s="77">
        <v>0</v>
      </c>
      <c r="H12" s="77">
        <v>0</v>
      </c>
      <c r="I12" s="77"/>
      <c r="J12" s="76" t="s">
        <v>14</v>
      </c>
      <c r="K12" s="76" t="s">
        <v>15</v>
      </c>
      <c r="L12" s="78" t="s">
        <v>32</v>
      </c>
    </row>
    <row r="13" spans="1:12" ht="150" customHeight="1">
      <c r="A13" s="46">
        <v>3</v>
      </c>
      <c r="B13" s="10" t="s">
        <v>122</v>
      </c>
      <c r="C13" s="10" t="s">
        <v>13</v>
      </c>
      <c r="D13" s="10" t="s">
        <v>236</v>
      </c>
      <c r="E13" s="50">
        <v>0</v>
      </c>
      <c r="F13" s="50">
        <v>0</v>
      </c>
      <c r="G13" s="9">
        <v>540000</v>
      </c>
      <c r="H13" s="50">
        <v>0</v>
      </c>
      <c r="I13" s="50">
        <v>0</v>
      </c>
      <c r="J13" s="10" t="s">
        <v>12</v>
      </c>
      <c r="K13" s="10" t="s">
        <v>15</v>
      </c>
      <c r="L13" s="46" t="s">
        <v>32</v>
      </c>
    </row>
    <row r="14" spans="1:12" ht="153" customHeight="1">
      <c r="A14" s="46">
        <v>4</v>
      </c>
      <c r="B14" s="10" t="s">
        <v>123</v>
      </c>
      <c r="C14" s="10" t="s">
        <v>13</v>
      </c>
      <c r="D14" s="10" t="s">
        <v>236</v>
      </c>
      <c r="E14" s="51"/>
      <c r="F14" s="51"/>
      <c r="G14" s="51">
        <v>0</v>
      </c>
      <c r="H14" s="51">
        <v>540000</v>
      </c>
      <c r="I14" s="51"/>
      <c r="J14" s="10" t="s">
        <v>12</v>
      </c>
      <c r="K14" s="10" t="s">
        <v>15</v>
      </c>
      <c r="L14" s="46" t="s">
        <v>32</v>
      </c>
    </row>
    <row r="15" spans="1:12" ht="152.25" customHeight="1">
      <c r="A15" s="46">
        <v>5</v>
      </c>
      <c r="B15" s="10" t="s">
        <v>124</v>
      </c>
      <c r="C15" s="10" t="s">
        <v>13</v>
      </c>
      <c r="D15" s="10" t="s">
        <v>236</v>
      </c>
      <c r="E15" s="51">
        <v>0</v>
      </c>
      <c r="F15" s="51">
        <v>0</v>
      </c>
      <c r="G15" s="51">
        <v>0</v>
      </c>
      <c r="H15" s="51">
        <v>0</v>
      </c>
      <c r="I15" s="51">
        <v>540000</v>
      </c>
      <c r="J15" s="10" t="s">
        <v>12</v>
      </c>
      <c r="K15" s="10" t="s">
        <v>15</v>
      </c>
      <c r="L15" s="46" t="s">
        <v>32</v>
      </c>
    </row>
    <row r="16" spans="1:12" ht="29.25" customHeight="1">
      <c r="A16" s="235" t="s">
        <v>106</v>
      </c>
      <c r="B16" s="236"/>
      <c r="C16" s="236"/>
      <c r="D16" s="237"/>
      <c r="E16" s="122">
        <f>SUM(E11:E15)</f>
        <v>350000</v>
      </c>
      <c r="F16" s="122">
        <f>SUM(F11:F15)</f>
        <v>500000</v>
      </c>
      <c r="G16" s="122">
        <f>SUM(G11:G15)</f>
        <v>540000</v>
      </c>
      <c r="H16" s="122">
        <f>SUM(H11:H15)</f>
        <v>540000</v>
      </c>
      <c r="I16" s="122">
        <f>SUM(I11:I15)</f>
        <v>540000</v>
      </c>
      <c r="J16" s="125"/>
      <c r="K16" s="125"/>
      <c r="L16" s="126"/>
    </row>
  </sheetData>
  <mergeCells count="11">
    <mergeCell ref="A16:D16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82677165354330717" bottom="0.55118110236220474" header="0.43307086614173229" footer="0.15748031496062992"/>
  <pageSetup paperSize="9" orientation="landscape" horizontalDpi="4294967295" r:id="rId1"/>
  <headerFooter>
    <oddHeader>&amp;R&amp;"TH SarabunIT๙,ตัวหนา"&amp;14หมู่ที่ 6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topLeftCell="A17" zoomScale="93" zoomScaleNormal="93" workbookViewId="0">
      <selection activeCell="H23" sqref="H23"/>
    </sheetView>
  </sheetViews>
  <sheetFormatPr defaultRowHeight="18.75"/>
  <cols>
    <col min="1" max="1" width="5.125" style="48" customWidth="1"/>
    <col min="2" max="2" width="17" style="5" customWidth="1"/>
    <col min="3" max="3" width="14.875" style="5" customWidth="1"/>
    <col min="4" max="4" width="19.875" style="5" customWidth="1"/>
    <col min="5" max="5" width="8.625" style="8" customWidth="1"/>
    <col min="6" max="6" width="8.25" style="8" bestFit="1" customWidth="1"/>
    <col min="7" max="8" width="9.125" style="8" customWidth="1"/>
    <col min="9" max="9" width="9.5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53" t="s">
        <v>2</v>
      </c>
      <c r="B8" s="242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54"/>
      <c r="B9" s="243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55"/>
      <c r="B10" s="244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78.75" customHeight="1">
      <c r="A11" s="127">
        <v>1</v>
      </c>
      <c r="B11" s="130" t="s">
        <v>78</v>
      </c>
      <c r="C11" s="69" t="s">
        <v>13</v>
      </c>
      <c r="D11" s="69" t="s">
        <v>79</v>
      </c>
      <c r="E11" s="70">
        <v>350000</v>
      </c>
      <c r="F11" s="71">
        <v>0</v>
      </c>
      <c r="G11" s="71">
        <v>0</v>
      </c>
      <c r="H11" s="71">
        <v>0</v>
      </c>
      <c r="I11" s="71"/>
      <c r="J11" s="69" t="s">
        <v>14</v>
      </c>
      <c r="K11" s="69" t="s">
        <v>15</v>
      </c>
      <c r="L11" s="72" t="s">
        <v>32</v>
      </c>
    </row>
    <row r="12" spans="1:12" ht="98.25" customHeight="1">
      <c r="A12" s="128"/>
      <c r="B12" s="131"/>
      <c r="C12" s="73"/>
      <c r="D12" s="73" t="s">
        <v>103</v>
      </c>
      <c r="E12" s="74"/>
      <c r="F12" s="75"/>
      <c r="G12" s="75"/>
      <c r="H12" s="75"/>
      <c r="I12" s="75"/>
      <c r="J12" s="73"/>
      <c r="K12" s="73"/>
      <c r="L12" s="128"/>
    </row>
    <row r="13" spans="1:12" ht="142.5" customHeight="1">
      <c r="A13" s="128"/>
      <c r="B13" s="132"/>
      <c r="C13" s="97"/>
      <c r="D13" s="97" t="s">
        <v>104</v>
      </c>
      <c r="E13" s="98"/>
      <c r="F13" s="99"/>
      <c r="G13" s="99"/>
      <c r="H13" s="99"/>
      <c r="I13" s="99"/>
      <c r="J13" s="97"/>
      <c r="K13" s="97"/>
      <c r="L13" s="100"/>
    </row>
    <row r="14" spans="1:12" ht="132" customHeight="1">
      <c r="A14" s="78">
        <v>2</v>
      </c>
      <c r="B14" s="10" t="s">
        <v>125</v>
      </c>
      <c r="C14" s="10" t="s">
        <v>16</v>
      </c>
      <c r="D14" s="10" t="s">
        <v>126</v>
      </c>
      <c r="E14" s="50">
        <v>0</v>
      </c>
      <c r="F14" s="9">
        <v>442700</v>
      </c>
      <c r="G14" s="50">
        <v>0</v>
      </c>
      <c r="H14" s="50">
        <v>0</v>
      </c>
      <c r="I14" s="50"/>
      <c r="J14" s="10" t="s">
        <v>14</v>
      </c>
      <c r="K14" s="10" t="s">
        <v>15</v>
      </c>
      <c r="L14" s="46" t="s">
        <v>32</v>
      </c>
    </row>
    <row r="15" spans="1:12" ht="134.25" customHeight="1">
      <c r="A15" s="78">
        <v>3</v>
      </c>
      <c r="B15" s="10" t="s">
        <v>197</v>
      </c>
      <c r="C15" s="10" t="s">
        <v>16</v>
      </c>
      <c r="D15" s="10" t="s">
        <v>238</v>
      </c>
      <c r="E15" s="50">
        <v>0</v>
      </c>
      <c r="F15" s="50">
        <v>0</v>
      </c>
      <c r="G15" s="51">
        <v>540000</v>
      </c>
      <c r="H15" s="50">
        <v>0</v>
      </c>
      <c r="I15" s="50">
        <v>0</v>
      </c>
      <c r="J15" s="10" t="s">
        <v>14</v>
      </c>
      <c r="K15" s="10" t="s">
        <v>15</v>
      </c>
      <c r="L15" s="46" t="s">
        <v>32</v>
      </c>
    </row>
    <row r="16" spans="1:12" ht="134.25" customHeight="1">
      <c r="A16" s="78">
        <v>4</v>
      </c>
      <c r="B16" s="10" t="s">
        <v>198</v>
      </c>
      <c r="C16" s="10" t="s">
        <v>16</v>
      </c>
      <c r="D16" s="10" t="s">
        <v>238</v>
      </c>
      <c r="E16" s="50">
        <v>0</v>
      </c>
      <c r="F16" s="50">
        <v>0</v>
      </c>
      <c r="G16" s="51">
        <v>0</v>
      </c>
      <c r="H16" s="51">
        <v>540000</v>
      </c>
      <c r="I16" s="50">
        <v>0</v>
      </c>
      <c r="J16" s="10" t="s">
        <v>14</v>
      </c>
      <c r="K16" s="10" t="s">
        <v>15</v>
      </c>
      <c r="L16" s="46" t="s">
        <v>32</v>
      </c>
    </row>
    <row r="17" spans="1:12" ht="134.25" customHeight="1">
      <c r="A17" s="78">
        <v>5</v>
      </c>
      <c r="B17" s="10" t="s">
        <v>199</v>
      </c>
      <c r="C17" s="10" t="s">
        <v>16</v>
      </c>
      <c r="D17" s="10" t="s">
        <v>238</v>
      </c>
      <c r="E17" s="50">
        <v>0</v>
      </c>
      <c r="F17" s="50">
        <v>0</v>
      </c>
      <c r="G17" s="51">
        <v>0</v>
      </c>
      <c r="H17" s="51">
        <v>540000</v>
      </c>
      <c r="I17" s="50">
        <v>0</v>
      </c>
      <c r="J17" s="10" t="s">
        <v>14</v>
      </c>
      <c r="K17" s="10" t="s">
        <v>15</v>
      </c>
      <c r="L17" s="46" t="s">
        <v>32</v>
      </c>
    </row>
    <row r="18" spans="1:12" ht="134.25" customHeight="1">
      <c r="A18" s="78">
        <v>6</v>
      </c>
      <c r="B18" s="10" t="s">
        <v>200</v>
      </c>
      <c r="C18" s="10" t="s">
        <v>16</v>
      </c>
      <c r="D18" s="10" t="s">
        <v>238</v>
      </c>
      <c r="E18" s="50">
        <v>0</v>
      </c>
      <c r="F18" s="50">
        <v>0</v>
      </c>
      <c r="G18" s="51">
        <v>0</v>
      </c>
      <c r="H18" s="51">
        <v>0</v>
      </c>
      <c r="I18" s="51">
        <v>540000</v>
      </c>
      <c r="J18" s="10" t="s">
        <v>14</v>
      </c>
      <c r="K18" s="10" t="s">
        <v>15</v>
      </c>
      <c r="L18" s="46" t="s">
        <v>32</v>
      </c>
    </row>
    <row r="19" spans="1:12" s="135" customFormat="1" ht="25.5" customHeight="1">
      <c r="A19" s="235" t="s">
        <v>106</v>
      </c>
      <c r="B19" s="236"/>
      <c r="C19" s="236"/>
      <c r="D19" s="237"/>
      <c r="E19" s="122">
        <f>SUM(E11:E18)</f>
        <v>350000</v>
      </c>
      <c r="F19" s="122">
        <f>SUM(F11:F18)</f>
        <v>442700</v>
      </c>
      <c r="G19" s="122">
        <f>SUM(G11:G18)</f>
        <v>540000</v>
      </c>
      <c r="H19" s="122">
        <f>SUM(H11:H18)</f>
        <v>1080000</v>
      </c>
      <c r="I19" s="122">
        <f>SUM(I11:I18)</f>
        <v>540000</v>
      </c>
      <c r="J19" s="125"/>
      <c r="K19" s="125"/>
      <c r="L19" s="126"/>
    </row>
  </sheetData>
  <mergeCells count="11">
    <mergeCell ref="A19:D19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43307086614173229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7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5"/>
  <sheetViews>
    <sheetView zoomScale="93" zoomScaleNormal="93" workbookViewId="0">
      <selection activeCell="E11" sqref="E11"/>
    </sheetView>
  </sheetViews>
  <sheetFormatPr defaultRowHeight="18.75"/>
  <cols>
    <col min="1" max="1" width="5.125" style="48" customWidth="1"/>
    <col min="2" max="2" width="15.5" style="5" customWidth="1"/>
    <col min="3" max="3" width="15.125" style="5" customWidth="1"/>
    <col min="4" max="4" width="19.375" style="5" customWidth="1"/>
    <col min="5" max="5" width="9.625" style="8" customWidth="1"/>
    <col min="6" max="6" width="10" style="8" customWidth="1"/>
    <col min="7" max="7" width="9.125" style="8" customWidth="1"/>
    <col min="8" max="8" width="9.875" style="8" customWidth="1"/>
    <col min="9" max="9" width="9.125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7.2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30.5" customHeight="1">
      <c r="A11" s="46">
        <v>1</v>
      </c>
      <c r="B11" s="10" t="s">
        <v>127</v>
      </c>
      <c r="C11" s="10" t="s">
        <v>13</v>
      </c>
      <c r="D11" s="10" t="s">
        <v>128</v>
      </c>
      <c r="E11" s="9">
        <v>508000</v>
      </c>
      <c r="F11" s="9"/>
      <c r="G11" s="9"/>
      <c r="H11" s="9"/>
      <c r="I11" s="9"/>
      <c r="J11" s="10" t="s">
        <v>14</v>
      </c>
      <c r="K11" s="10" t="s">
        <v>15</v>
      </c>
      <c r="L11" s="46" t="s">
        <v>32</v>
      </c>
    </row>
    <row r="12" spans="1:12" ht="135.75" customHeight="1">
      <c r="A12" s="78">
        <v>2</v>
      </c>
      <c r="B12" s="76" t="s">
        <v>80</v>
      </c>
      <c r="C12" s="76" t="s">
        <v>13</v>
      </c>
      <c r="D12" s="76" t="s">
        <v>243</v>
      </c>
      <c r="E12" s="36">
        <v>350000</v>
      </c>
      <c r="F12" s="77">
        <v>0</v>
      </c>
      <c r="G12" s="77">
        <v>0</v>
      </c>
      <c r="H12" s="77">
        <v>0</v>
      </c>
      <c r="I12" s="77"/>
      <c r="J12" s="76" t="s">
        <v>14</v>
      </c>
      <c r="K12" s="76" t="s">
        <v>15</v>
      </c>
      <c r="L12" s="78" t="s">
        <v>32</v>
      </c>
    </row>
    <row r="13" spans="1:12" ht="138" customHeight="1">
      <c r="A13" s="78">
        <v>3</v>
      </c>
      <c r="B13" s="76" t="s">
        <v>201</v>
      </c>
      <c r="C13" s="76" t="s">
        <v>13</v>
      </c>
      <c r="D13" s="76" t="s">
        <v>242</v>
      </c>
      <c r="E13" s="36"/>
      <c r="F13" s="77">
        <v>0</v>
      </c>
      <c r="G13" s="91">
        <v>540000</v>
      </c>
      <c r="H13" s="77">
        <v>0</v>
      </c>
      <c r="I13" s="77"/>
      <c r="J13" s="76" t="s">
        <v>14</v>
      </c>
      <c r="K13" s="76" t="s">
        <v>15</v>
      </c>
      <c r="L13" s="78" t="s">
        <v>32</v>
      </c>
    </row>
    <row r="14" spans="1:12" ht="136.5" customHeight="1">
      <c r="A14" s="78">
        <v>4</v>
      </c>
      <c r="B14" s="76" t="s">
        <v>135</v>
      </c>
      <c r="C14" s="76" t="s">
        <v>13</v>
      </c>
      <c r="D14" s="76" t="s">
        <v>241</v>
      </c>
      <c r="E14" s="36"/>
      <c r="F14" s="77">
        <v>0</v>
      </c>
      <c r="G14" s="91">
        <v>0</v>
      </c>
      <c r="H14" s="77">
        <v>0</v>
      </c>
      <c r="I14" s="133">
        <v>540000</v>
      </c>
      <c r="J14" s="76" t="s">
        <v>14</v>
      </c>
      <c r="K14" s="76" t="s">
        <v>15</v>
      </c>
      <c r="L14" s="78" t="s">
        <v>32</v>
      </c>
    </row>
    <row r="15" spans="1:12" ht="19.5" customHeight="1">
      <c r="A15" s="250" t="s">
        <v>106</v>
      </c>
      <c r="B15" s="251"/>
      <c r="C15" s="251"/>
      <c r="D15" s="252"/>
      <c r="E15" s="102">
        <f>SUM(E11:E14)</f>
        <v>858000</v>
      </c>
      <c r="F15" s="106">
        <f>SUM(F11:F14)</f>
        <v>0</v>
      </c>
      <c r="G15" s="102">
        <f>SUM(G11:G14)</f>
        <v>540000</v>
      </c>
      <c r="H15" s="106">
        <f>SUM(H11:H14)</f>
        <v>0</v>
      </c>
      <c r="I15" s="102">
        <f>SUM(I11:I14)</f>
        <v>540000</v>
      </c>
      <c r="J15" s="103"/>
      <c r="K15" s="103"/>
      <c r="L15" s="104"/>
    </row>
  </sheetData>
  <mergeCells count="11">
    <mergeCell ref="A15:D15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6692913385826772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9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6"/>
  <sheetViews>
    <sheetView topLeftCell="A14" zoomScale="93" zoomScaleNormal="93" workbookViewId="0">
      <selection activeCell="I18" sqref="I18"/>
    </sheetView>
  </sheetViews>
  <sheetFormatPr defaultRowHeight="18.75"/>
  <cols>
    <col min="1" max="1" width="5.125" style="48" customWidth="1"/>
    <col min="2" max="2" width="17" style="5" customWidth="1"/>
    <col min="3" max="3" width="16.5" style="5" customWidth="1"/>
    <col min="4" max="4" width="19.125" style="5" customWidth="1"/>
    <col min="5" max="6" width="8" style="8" customWidth="1"/>
    <col min="7" max="7" width="8.875" style="8" customWidth="1"/>
    <col min="8" max="9" width="8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54.5" customHeight="1">
      <c r="A11" s="46">
        <v>1</v>
      </c>
      <c r="B11" s="10" t="s">
        <v>81</v>
      </c>
      <c r="C11" s="10" t="s">
        <v>13</v>
      </c>
      <c r="D11" s="10" t="s">
        <v>82</v>
      </c>
      <c r="E11" s="9">
        <v>350000</v>
      </c>
      <c r="F11" s="50">
        <v>0</v>
      </c>
      <c r="G11" s="50">
        <v>0</v>
      </c>
      <c r="H11" s="50">
        <v>0</v>
      </c>
      <c r="I11" s="50"/>
      <c r="J11" s="10" t="s">
        <v>14</v>
      </c>
      <c r="K11" s="10" t="s">
        <v>15</v>
      </c>
      <c r="L11" s="46" t="s">
        <v>32</v>
      </c>
    </row>
    <row r="12" spans="1:12" ht="138" customHeight="1">
      <c r="A12" s="46">
        <v>2</v>
      </c>
      <c r="B12" s="10" t="s">
        <v>107</v>
      </c>
      <c r="C12" s="10" t="s">
        <v>13</v>
      </c>
      <c r="D12" s="10" t="s">
        <v>240</v>
      </c>
      <c r="E12" s="50">
        <v>0</v>
      </c>
      <c r="F12" s="9">
        <v>442700</v>
      </c>
      <c r="G12" s="50">
        <v>0</v>
      </c>
      <c r="H12" s="94">
        <v>0</v>
      </c>
      <c r="I12" s="144">
        <v>0</v>
      </c>
      <c r="J12" s="95" t="s">
        <v>14</v>
      </c>
      <c r="K12" s="10" t="s">
        <v>15</v>
      </c>
      <c r="L12" s="46" t="s">
        <v>32</v>
      </c>
    </row>
    <row r="13" spans="1:12" ht="140.25" customHeight="1">
      <c r="A13" s="46">
        <v>3</v>
      </c>
      <c r="B13" s="10" t="s">
        <v>136</v>
      </c>
      <c r="C13" s="10" t="s">
        <v>13</v>
      </c>
      <c r="D13" s="10" t="s">
        <v>239</v>
      </c>
      <c r="E13" s="51">
        <v>0</v>
      </c>
      <c r="F13" s="51">
        <v>0</v>
      </c>
      <c r="G13" s="51">
        <v>540000</v>
      </c>
      <c r="H13" s="115">
        <v>0</v>
      </c>
      <c r="I13" s="145">
        <v>0</v>
      </c>
      <c r="J13" s="95" t="s">
        <v>14</v>
      </c>
      <c r="K13" s="10" t="s">
        <v>15</v>
      </c>
      <c r="L13" s="46" t="s">
        <v>32</v>
      </c>
    </row>
    <row r="14" spans="1:12" ht="134.25" customHeight="1">
      <c r="A14" s="46">
        <v>4</v>
      </c>
      <c r="B14" s="10" t="s">
        <v>137</v>
      </c>
      <c r="C14" s="10" t="s">
        <v>13</v>
      </c>
      <c r="D14" s="10" t="s">
        <v>239</v>
      </c>
      <c r="E14" s="50">
        <v>0</v>
      </c>
      <c r="F14" s="50">
        <v>0</v>
      </c>
      <c r="G14" s="50">
        <v>0</v>
      </c>
      <c r="H14" s="9">
        <v>540000</v>
      </c>
      <c r="I14" s="50">
        <v>0</v>
      </c>
      <c r="J14" s="10" t="s">
        <v>12</v>
      </c>
      <c r="K14" s="10" t="s">
        <v>15</v>
      </c>
      <c r="L14" s="46" t="s">
        <v>32</v>
      </c>
    </row>
    <row r="15" spans="1:12" ht="138" customHeight="1">
      <c r="A15" s="46">
        <v>5</v>
      </c>
      <c r="B15" s="10" t="s">
        <v>138</v>
      </c>
      <c r="C15" s="10" t="s">
        <v>13</v>
      </c>
      <c r="D15" s="10" t="s">
        <v>239</v>
      </c>
      <c r="E15" s="50">
        <v>0</v>
      </c>
      <c r="F15" s="50">
        <v>0</v>
      </c>
      <c r="G15" s="50">
        <v>0</v>
      </c>
      <c r="H15" s="50">
        <v>0</v>
      </c>
      <c r="I15" s="9">
        <v>540000</v>
      </c>
      <c r="J15" s="10" t="s">
        <v>12</v>
      </c>
      <c r="K15" s="10" t="s">
        <v>15</v>
      </c>
      <c r="L15" s="46" t="s">
        <v>32</v>
      </c>
    </row>
    <row r="16" spans="1:12" ht="26.25" customHeight="1">
      <c r="A16" s="235" t="s">
        <v>106</v>
      </c>
      <c r="B16" s="236"/>
      <c r="C16" s="236"/>
      <c r="D16" s="237"/>
      <c r="E16" s="122">
        <f>SUM(E11:E15)</f>
        <v>350000</v>
      </c>
      <c r="F16" s="122">
        <f>SUM(F11:F15)</f>
        <v>442700</v>
      </c>
      <c r="G16" s="122">
        <f>SUM(G11:G15)</f>
        <v>540000</v>
      </c>
      <c r="H16" s="122">
        <f>SUM(H11:H15)</f>
        <v>540000</v>
      </c>
      <c r="I16" s="122">
        <f>SUM(I11:I15)</f>
        <v>540000</v>
      </c>
      <c r="J16" s="125"/>
      <c r="K16" s="125"/>
      <c r="L16" s="126"/>
    </row>
  </sheetData>
  <mergeCells count="11">
    <mergeCell ref="A16:D16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67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10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6"/>
  <sheetViews>
    <sheetView zoomScale="93" zoomScaleNormal="93" workbookViewId="0">
      <selection activeCell="H12" sqref="H12"/>
    </sheetView>
  </sheetViews>
  <sheetFormatPr defaultRowHeight="18.75"/>
  <cols>
    <col min="1" max="1" width="5.125" style="48" customWidth="1"/>
    <col min="2" max="2" width="15.25" style="5" customWidth="1"/>
    <col min="3" max="3" width="14.875" style="5" customWidth="1"/>
    <col min="4" max="4" width="21.125" style="5" customWidth="1"/>
    <col min="5" max="5" width="9.625" style="8" customWidth="1"/>
    <col min="6" max="6" width="10.125" style="8" customWidth="1"/>
    <col min="7" max="8" width="8.75" style="8" customWidth="1"/>
    <col min="9" max="9" width="8.625" style="8" customWidth="1"/>
    <col min="10" max="10" width="10.5" style="5" customWidth="1"/>
    <col min="11" max="11" width="10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35.75" customHeight="1">
      <c r="A11" s="46">
        <v>1</v>
      </c>
      <c r="B11" s="10" t="s">
        <v>83</v>
      </c>
      <c r="C11" s="10" t="s">
        <v>13</v>
      </c>
      <c r="D11" s="10" t="s">
        <v>84</v>
      </c>
      <c r="E11" s="9">
        <v>349000</v>
      </c>
      <c r="F11" s="50">
        <v>0</v>
      </c>
      <c r="G11" s="50">
        <v>0</v>
      </c>
      <c r="H11" s="50">
        <v>0</v>
      </c>
      <c r="I11" s="50"/>
      <c r="J11" s="10" t="s">
        <v>14</v>
      </c>
      <c r="K11" s="10" t="s">
        <v>15</v>
      </c>
      <c r="L11" s="46" t="s">
        <v>32</v>
      </c>
    </row>
    <row r="12" spans="1:12" ht="133.5" customHeight="1">
      <c r="A12" s="46">
        <v>2</v>
      </c>
      <c r="B12" s="10" t="s">
        <v>140</v>
      </c>
      <c r="C12" s="10" t="s">
        <v>13</v>
      </c>
      <c r="D12" s="10" t="s">
        <v>141</v>
      </c>
      <c r="E12" s="51">
        <v>0</v>
      </c>
      <c r="F12" s="51">
        <v>500000</v>
      </c>
      <c r="G12" s="51">
        <v>0</v>
      </c>
      <c r="H12" s="51">
        <v>0</v>
      </c>
      <c r="I12" s="51">
        <v>0</v>
      </c>
      <c r="J12" s="10" t="s">
        <v>14</v>
      </c>
      <c r="K12" s="10" t="s">
        <v>15</v>
      </c>
      <c r="L12" s="46" t="s">
        <v>32</v>
      </c>
    </row>
    <row r="13" spans="1:12" ht="120" customHeight="1">
      <c r="A13" s="46">
        <v>3</v>
      </c>
      <c r="B13" s="10" t="s">
        <v>25</v>
      </c>
      <c r="C13" s="10" t="s">
        <v>13</v>
      </c>
      <c r="D13" s="10" t="s">
        <v>244</v>
      </c>
      <c r="E13" s="51">
        <v>0</v>
      </c>
      <c r="F13" s="51">
        <v>0</v>
      </c>
      <c r="G13" s="51">
        <v>540000</v>
      </c>
      <c r="H13" s="51">
        <v>0</v>
      </c>
      <c r="I13" s="51">
        <v>0</v>
      </c>
      <c r="J13" s="10" t="s">
        <v>12</v>
      </c>
      <c r="K13" s="10" t="s">
        <v>15</v>
      </c>
      <c r="L13" s="46" t="s">
        <v>32</v>
      </c>
    </row>
    <row r="14" spans="1:12" ht="122.25" customHeight="1">
      <c r="A14" s="46">
        <v>4</v>
      </c>
      <c r="B14" s="10" t="s">
        <v>139</v>
      </c>
      <c r="C14" s="10" t="s">
        <v>11</v>
      </c>
      <c r="D14" s="10" t="s">
        <v>244</v>
      </c>
      <c r="E14" s="91">
        <v>0</v>
      </c>
      <c r="F14" s="91">
        <v>0</v>
      </c>
      <c r="G14" s="91">
        <v>0</v>
      </c>
      <c r="H14" s="91">
        <v>540000</v>
      </c>
      <c r="I14" s="91">
        <v>0</v>
      </c>
      <c r="J14" s="10" t="s">
        <v>12</v>
      </c>
      <c r="K14" s="10" t="s">
        <v>15</v>
      </c>
      <c r="L14" s="46" t="s">
        <v>32</v>
      </c>
    </row>
    <row r="15" spans="1:12" ht="117.75" customHeight="1">
      <c r="A15" s="47">
        <v>5</v>
      </c>
      <c r="B15" s="41" t="s">
        <v>22</v>
      </c>
      <c r="C15" s="41" t="s">
        <v>13</v>
      </c>
      <c r="D15" s="10" t="s">
        <v>244</v>
      </c>
      <c r="E15" s="90">
        <v>0</v>
      </c>
      <c r="F15" s="90">
        <v>0</v>
      </c>
      <c r="G15" s="90">
        <v>0</v>
      </c>
      <c r="H15" s="90">
        <v>0</v>
      </c>
      <c r="I15" s="90">
        <v>540000</v>
      </c>
      <c r="J15" s="41" t="s">
        <v>14</v>
      </c>
      <c r="K15" s="41" t="s">
        <v>15</v>
      </c>
      <c r="L15" s="47" t="s">
        <v>32</v>
      </c>
    </row>
    <row r="16" spans="1:12" ht="30" customHeight="1">
      <c r="A16" s="235" t="s">
        <v>106</v>
      </c>
      <c r="B16" s="236"/>
      <c r="C16" s="236"/>
      <c r="D16" s="237"/>
      <c r="E16" s="124">
        <f>SUM(E11:E15)</f>
        <v>349000</v>
      </c>
      <c r="F16" s="124">
        <f>SUM(F11:F15)</f>
        <v>500000</v>
      </c>
      <c r="G16" s="124">
        <f>SUM(G11:G15)</f>
        <v>540000</v>
      </c>
      <c r="H16" s="124">
        <f>SUM(H11:H15)</f>
        <v>540000</v>
      </c>
      <c r="I16" s="124">
        <f>SUM(I11:I15)</f>
        <v>540000</v>
      </c>
      <c r="J16" s="125"/>
      <c r="K16" s="125"/>
      <c r="L16" s="126"/>
    </row>
  </sheetData>
  <mergeCells count="11">
    <mergeCell ref="A16:D16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72" bottom="0.4" header="0.31496062992125984" footer="0.15748031496062992"/>
  <pageSetup paperSize="9" orientation="landscape" horizontalDpi="4294967295" r:id="rId1"/>
  <headerFooter>
    <oddHeader>&amp;R&amp;"TH SarabunIT๙,ตัวหนา"&amp;14หมู่ที่ 11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8"/>
  <sheetViews>
    <sheetView topLeftCell="A10" zoomScale="112" zoomScaleNormal="112" workbookViewId="0">
      <selection activeCell="K18" sqref="K18"/>
    </sheetView>
  </sheetViews>
  <sheetFormatPr defaultRowHeight="18.75"/>
  <cols>
    <col min="1" max="1" width="5.125" style="48" customWidth="1"/>
    <col min="2" max="2" width="16.375" style="5" customWidth="1"/>
    <col min="3" max="3" width="14" style="5" customWidth="1"/>
    <col min="4" max="4" width="21" style="5" customWidth="1"/>
    <col min="5" max="5" width="9.625" style="8" customWidth="1"/>
    <col min="6" max="6" width="9.375" style="8" customWidth="1"/>
    <col min="7" max="7" width="9.125" style="8" customWidth="1"/>
    <col min="8" max="8" width="9.375" style="8" customWidth="1"/>
    <col min="9" max="9" width="9.625" style="8" customWidth="1"/>
    <col min="10" max="10" width="10" style="5" customWidth="1"/>
    <col min="11" max="11" width="9.625" style="5" customWidth="1"/>
    <col min="12" max="12" width="8.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39.5" customHeight="1">
      <c r="A11" s="47">
        <v>1</v>
      </c>
      <c r="B11" s="41" t="s">
        <v>85</v>
      </c>
      <c r="C11" s="41" t="s">
        <v>13</v>
      </c>
      <c r="D11" s="41" t="s">
        <v>86</v>
      </c>
      <c r="E11" s="42">
        <v>350000</v>
      </c>
      <c r="F11" s="49">
        <v>0</v>
      </c>
      <c r="G11" s="49">
        <v>0</v>
      </c>
      <c r="H11" s="49">
        <v>0</v>
      </c>
      <c r="I11" s="146">
        <v>0</v>
      </c>
      <c r="J11" s="41" t="s">
        <v>14</v>
      </c>
      <c r="K11" s="41" t="s">
        <v>15</v>
      </c>
      <c r="L11" s="47" t="s">
        <v>32</v>
      </c>
    </row>
    <row r="12" spans="1:12" ht="139.5" customHeight="1">
      <c r="A12" s="44">
        <v>2</v>
      </c>
      <c r="B12" s="44" t="s">
        <v>147</v>
      </c>
      <c r="C12" s="44" t="s">
        <v>19</v>
      </c>
      <c r="D12" s="44" t="s">
        <v>148</v>
      </c>
      <c r="E12" s="87">
        <v>0</v>
      </c>
      <c r="F12" s="87">
        <v>442700</v>
      </c>
      <c r="G12" s="87">
        <v>0</v>
      </c>
      <c r="H12" s="87">
        <v>0</v>
      </c>
      <c r="I12" s="147">
        <v>0</v>
      </c>
      <c r="J12" s="44" t="s">
        <v>14</v>
      </c>
      <c r="K12" s="44" t="s">
        <v>15</v>
      </c>
      <c r="L12" s="52" t="s">
        <v>32</v>
      </c>
    </row>
    <row r="13" spans="1:12" ht="135.75" customHeight="1">
      <c r="A13" s="78">
        <v>3</v>
      </c>
      <c r="B13" s="76" t="s">
        <v>202</v>
      </c>
      <c r="C13" s="76" t="s">
        <v>13</v>
      </c>
      <c r="D13" s="76" t="s">
        <v>203</v>
      </c>
      <c r="E13" s="91">
        <v>0</v>
      </c>
      <c r="F13" s="91">
        <v>0</v>
      </c>
      <c r="G13" s="91">
        <v>540000</v>
      </c>
      <c r="H13" s="91">
        <v>0</v>
      </c>
      <c r="I13" s="91">
        <v>0</v>
      </c>
      <c r="J13" s="76" t="s">
        <v>12</v>
      </c>
      <c r="K13" s="76" t="s">
        <v>15</v>
      </c>
      <c r="L13" s="78" t="s">
        <v>32</v>
      </c>
    </row>
    <row r="14" spans="1:12" ht="130.5" customHeight="1">
      <c r="A14" s="46">
        <v>4</v>
      </c>
      <c r="B14" s="10" t="s">
        <v>24</v>
      </c>
      <c r="C14" s="10" t="s">
        <v>13</v>
      </c>
      <c r="D14" s="10" t="s">
        <v>203</v>
      </c>
      <c r="E14" s="51">
        <v>0</v>
      </c>
      <c r="F14" s="51">
        <v>0</v>
      </c>
      <c r="G14" s="51">
        <v>0</v>
      </c>
      <c r="H14" s="51">
        <v>540000</v>
      </c>
      <c r="I14" s="51">
        <v>0</v>
      </c>
      <c r="J14" s="10" t="s">
        <v>14</v>
      </c>
      <c r="K14" s="10" t="s">
        <v>15</v>
      </c>
      <c r="L14" s="46" t="s">
        <v>32</v>
      </c>
    </row>
    <row r="15" spans="1:12" ht="130.5" customHeight="1">
      <c r="A15" s="46">
        <v>5</v>
      </c>
      <c r="B15" s="10" t="s">
        <v>265</v>
      </c>
      <c r="C15" s="10" t="s">
        <v>13</v>
      </c>
      <c r="D15" s="10" t="s">
        <v>266</v>
      </c>
      <c r="E15" s="51">
        <v>0</v>
      </c>
      <c r="F15" s="51">
        <v>0</v>
      </c>
      <c r="G15" s="51">
        <v>0</v>
      </c>
      <c r="H15" s="51">
        <v>0</v>
      </c>
      <c r="I15" s="51">
        <v>350000</v>
      </c>
      <c r="J15" s="10" t="s">
        <v>14</v>
      </c>
      <c r="K15" s="10" t="s">
        <v>15</v>
      </c>
      <c r="L15" s="46" t="s">
        <v>32</v>
      </c>
    </row>
    <row r="16" spans="1:12" ht="24.75" customHeight="1">
      <c r="A16" s="235" t="s">
        <v>106</v>
      </c>
      <c r="B16" s="236"/>
      <c r="C16" s="236"/>
      <c r="D16" s="237"/>
      <c r="E16" s="122">
        <f>SUM(E11:E14)</f>
        <v>350000</v>
      </c>
      <c r="F16" s="122">
        <f>SUM(F11:F14)</f>
        <v>442700</v>
      </c>
      <c r="G16" s="122">
        <f>SUM(G11:G14)</f>
        <v>540000</v>
      </c>
      <c r="H16" s="122">
        <f>SUM(H11:H14)</f>
        <v>540000</v>
      </c>
      <c r="I16" s="122">
        <f>SUM(I11:I15)</f>
        <v>350000</v>
      </c>
      <c r="J16" s="125"/>
      <c r="K16" s="125"/>
      <c r="L16" s="126"/>
    </row>
    <row r="18" spans="4:4">
      <c r="D18" s="5" t="s">
        <v>268</v>
      </c>
    </row>
  </sheetData>
  <mergeCells count="11">
    <mergeCell ref="A16:D16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31" top="0.56000000000000005" bottom="0.19685039370078741" header="0.31496062992125984" footer="0.15748031496062992"/>
  <pageSetup paperSize="9" orientation="landscape" horizontalDpi="4294967295" r:id="rId1"/>
  <headerFooter>
    <oddHeader>&amp;R&amp;"TH SarabunIT๙,ตัวหนา"&amp;12หมูที่ 12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7"/>
  <sheetViews>
    <sheetView topLeftCell="A15" zoomScale="106" zoomScaleNormal="106" workbookViewId="0">
      <selection activeCell="F13" sqref="F13"/>
    </sheetView>
  </sheetViews>
  <sheetFormatPr defaultRowHeight="18.75"/>
  <cols>
    <col min="1" max="1" width="5.125" style="48" customWidth="1"/>
    <col min="2" max="2" width="15.75" style="5" customWidth="1"/>
    <col min="3" max="3" width="12.875" style="5" customWidth="1"/>
    <col min="4" max="4" width="21.625" style="5" customWidth="1"/>
    <col min="5" max="5" width="9.625" style="8" customWidth="1"/>
    <col min="6" max="6" width="9" style="8" customWidth="1"/>
    <col min="7" max="7" width="10.125" style="8" customWidth="1"/>
    <col min="8" max="8" width="9.875" style="8" customWidth="1"/>
    <col min="9" max="9" width="9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0"/>
      <c r="B10" s="240"/>
      <c r="C10" s="240"/>
      <c r="D10" s="34"/>
      <c r="E10" s="136" t="s">
        <v>54</v>
      </c>
      <c r="F10" s="136" t="s">
        <v>54</v>
      </c>
      <c r="G10" s="136" t="s">
        <v>54</v>
      </c>
      <c r="H10" s="136" t="s">
        <v>54</v>
      </c>
      <c r="I10" s="136" t="s">
        <v>54</v>
      </c>
      <c r="J10" s="243"/>
      <c r="K10" s="240"/>
      <c r="L10" s="240"/>
    </row>
    <row r="11" spans="1:12" ht="123" customHeight="1">
      <c r="A11" s="52">
        <v>1</v>
      </c>
      <c r="B11" s="44" t="s">
        <v>149</v>
      </c>
      <c r="C11" s="44" t="s">
        <v>13</v>
      </c>
      <c r="D11" s="44" t="s">
        <v>150</v>
      </c>
      <c r="E11" s="43">
        <v>508000</v>
      </c>
      <c r="F11" s="86"/>
      <c r="G11" s="86">
        <v>0</v>
      </c>
      <c r="H11" s="86">
        <v>0</v>
      </c>
      <c r="I11" s="86">
        <v>0</v>
      </c>
      <c r="J11" s="44" t="s">
        <v>14</v>
      </c>
      <c r="K11" s="44" t="s">
        <v>15</v>
      </c>
      <c r="L11" s="52" t="s">
        <v>32</v>
      </c>
    </row>
    <row r="12" spans="1:12" ht="139.5" customHeight="1">
      <c r="A12" s="52">
        <v>2</v>
      </c>
      <c r="B12" s="44" t="s">
        <v>87</v>
      </c>
      <c r="C12" s="44" t="s">
        <v>13</v>
      </c>
      <c r="D12" s="44" t="s">
        <v>88</v>
      </c>
      <c r="E12" s="43">
        <v>350000</v>
      </c>
      <c r="F12" s="86">
        <v>0</v>
      </c>
      <c r="G12" s="86">
        <v>0</v>
      </c>
      <c r="H12" s="86">
        <v>0</v>
      </c>
      <c r="I12" s="86"/>
      <c r="J12" s="44" t="s">
        <v>14</v>
      </c>
      <c r="K12" s="44" t="s">
        <v>15</v>
      </c>
      <c r="L12" s="52" t="s">
        <v>32</v>
      </c>
    </row>
    <row r="13" spans="1:12" ht="277.5" customHeight="1">
      <c r="A13" s="52">
        <v>3</v>
      </c>
      <c r="B13" s="44" t="s">
        <v>204</v>
      </c>
      <c r="C13" s="44" t="s">
        <v>13</v>
      </c>
      <c r="D13" s="44" t="s">
        <v>245</v>
      </c>
      <c r="E13" s="87">
        <v>0</v>
      </c>
      <c r="F13" s="86">
        <v>0</v>
      </c>
      <c r="G13" s="87">
        <v>540000</v>
      </c>
      <c r="H13" s="86">
        <v>0</v>
      </c>
      <c r="I13" s="86"/>
      <c r="J13" s="44" t="s">
        <v>14</v>
      </c>
      <c r="K13" s="44" t="s">
        <v>15</v>
      </c>
      <c r="L13" s="52" t="s">
        <v>32</v>
      </c>
    </row>
    <row r="14" spans="1:12" ht="141.75" customHeight="1">
      <c r="A14" s="128">
        <v>4</v>
      </c>
      <c r="B14" s="73" t="s">
        <v>205</v>
      </c>
      <c r="C14" s="113" t="s">
        <v>13</v>
      </c>
      <c r="D14" s="76" t="s">
        <v>246</v>
      </c>
      <c r="E14" s="91">
        <v>0</v>
      </c>
      <c r="F14" s="77">
        <v>0</v>
      </c>
      <c r="G14" s="91">
        <v>0</v>
      </c>
      <c r="H14" s="91">
        <v>540000</v>
      </c>
      <c r="I14" s="77"/>
      <c r="J14" s="76" t="s">
        <v>14</v>
      </c>
      <c r="K14" s="76" t="s">
        <v>15</v>
      </c>
      <c r="L14" s="78" t="s">
        <v>32</v>
      </c>
    </row>
    <row r="15" spans="1:12" ht="138" customHeight="1">
      <c r="A15" s="141">
        <v>5</v>
      </c>
      <c r="B15" s="73" t="s">
        <v>206</v>
      </c>
      <c r="C15" s="113" t="s">
        <v>13</v>
      </c>
      <c r="D15" s="76" t="s">
        <v>247</v>
      </c>
      <c r="E15" s="91">
        <v>0</v>
      </c>
      <c r="F15" s="77">
        <v>0</v>
      </c>
      <c r="G15" s="91">
        <v>0</v>
      </c>
      <c r="H15" s="91">
        <v>540000</v>
      </c>
      <c r="I15" s="77"/>
      <c r="J15" s="76" t="s">
        <v>14</v>
      </c>
      <c r="K15" s="76" t="s">
        <v>15</v>
      </c>
      <c r="L15" s="78" t="s">
        <v>32</v>
      </c>
    </row>
    <row r="16" spans="1:12" ht="141" customHeight="1">
      <c r="A16" s="52">
        <v>6</v>
      </c>
      <c r="B16" s="44" t="s">
        <v>249</v>
      </c>
      <c r="C16" s="95" t="s">
        <v>13</v>
      </c>
      <c r="D16" s="76" t="s">
        <v>248</v>
      </c>
      <c r="E16" s="51">
        <v>0</v>
      </c>
      <c r="F16" s="50">
        <v>0</v>
      </c>
      <c r="G16" s="51">
        <v>0</v>
      </c>
      <c r="H16" s="51">
        <v>0</v>
      </c>
      <c r="I16" s="51">
        <v>540000</v>
      </c>
      <c r="J16" s="10" t="s">
        <v>14</v>
      </c>
      <c r="K16" s="10" t="s">
        <v>15</v>
      </c>
      <c r="L16" s="46" t="s">
        <v>32</v>
      </c>
    </row>
    <row r="17" spans="1:12" s="135" customFormat="1" ht="26.25" customHeight="1">
      <c r="A17" s="235" t="s">
        <v>106</v>
      </c>
      <c r="B17" s="236"/>
      <c r="C17" s="236"/>
      <c r="D17" s="237"/>
      <c r="E17" s="122">
        <f>SUM(E11:E16)</f>
        <v>858000</v>
      </c>
      <c r="F17" s="123">
        <f>SUM(F11:F16)</f>
        <v>0</v>
      </c>
      <c r="G17" s="122">
        <f>SUM(G11:G16)</f>
        <v>540000</v>
      </c>
      <c r="H17" s="122">
        <f>SUM(H11:H16)</f>
        <v>1080000</v>
      </c>
      <c r="I17" s="122">
        <f>SUM(I11:I16)</f>
        <v>540000</v>
      </c>
      <c r="J17" s="125"/>
      <c r="K17" s="125"/>
      <c r="L17" s="126"/>
    </row>
  </sheetData>
  <mergeCells count="11">
    <mergeCell ref="A17:D17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82677165354330717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13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19"/>
  <sheetViews>
    <sheetView topLeftCell="A5" zoomScale="96" zoomScaleNormal="96" workbookViewId="0">
      <selection activeCell="I19" sqref="I19"/>
    </sheetView>
  </sheetViews>
  <sheetFormatPr defaultRowHeight="18.75"/>
  <cols>
    <col min="1" max="1" width="5.125" style="48" customWidth="1"/>
    <col min="2" max="2" width="17" style="5" customWidth="1"/>
    <col min="3" max="3" width="16.5" style="5" customWidth="1"/>
    <col min="4" max="4" width="17" style="5" customWidth="1"/>
    <col min="5" max="5" width="8.625" style="8" customWidth="1"/>
    <col min="6" max="6" width="8.75" style="8" customWidth="1"/>
    <col min="7" max="8" width="9.125" style="8" customWidth="1"/>
    <col min="9" max="9" width="9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67.25" customHeight="1">
      <c r="A11" s="46">
        <v>1</v>
      </c>
      <c r="B11" s="10" t="s">
        <v>89</v>
      </c>
      <c r="C11" s="10" t="s">
        <v>13</v>
      </c>
      <c r="D11" s="10" t="s">
        <v>90</v>
      </c>
      <c r="E11" s="51">
        <v>350000</v>
      </c>
      <c r="F11" s="51">
        <v>0</v>
      </c>
      <c r="G11" s="51">
        <v>0</v>
      </c>
      <c r="H11" s="51">
        <v>0</v>
      </c>
      <c r="I11" s="51"/>
      <c r="J11" s="10" t="s">
        <v>14</v>
      </c>
      <c r="K11" s="10" t="s">
        <v>15</v>
      </c>
      <c r="L11" s="46" t="s">
        <v>32</v>
      </c>
    </row>
    <row r="12" spans="1:12" ht="149.25" customHeight="1">
      <c r="A12" s="46">
        <v>2</v>
      </c>
      <c r="B12" s="10" t="s">
        <v>108</v>
      </c>
      <c r="C12" s="10" t="s">
        <v>13</v>
      </c>
      <c r="D12" s="10" t="s">
        <v>153</v>
      </c>
      <c r="E12" s="51">
        <v>0</v>
      </c>
      <c r="F12" s="51">
        <v>500000</v>
      </c>
      <c r="G12" s="51">
        <v>0</v>
      </c>
      <c r="H12" s="115">
        <v>0</v>
      </c>
      <c r="I12" s="134"/>
      <c r="J12" s="95" t="s">
        <v>14</v>
      </c>
      <c r="K12" s="10" t="s">
        <v>15</v>
      </c>
      <c r="L12" s="46" t="s">
        <v>32</v>
      </c>
    </row>
    <row r="13" spans="1:12" ht="153" customHeight="1">
      <c r="A13" s="46">
        <v>3</v>
      </c>
      <c r="B13" s="10" t="s">
        <v>154</v>
      </c>
      <c r="C13" s="10" t="s">
        <v>13</v>
      </c>
      <c r="D13" s="10" t="s">
        <v>208</v>
      </c>
      <c r="E13" s="51">
        <v>0</v>
      </c>
      <c r="F13" s="51">
        <v>0</v>
      </c>
      <c r="G13" s="51">
        <v>540000</v>
      </c>
      <c r="H13" s="51">
        <v>0</v>
      </c>
      <c r="I13" s="51">
        <v>0</v>
      </c>
      <c r="J13" s="10" t="s">
        <v>14</v>
      </c>
      <c r="K13" s="10" t="s">
        <v>15</v>
      </c>
      <c r="L13" s="46" t="s">
        <v>32</v>
      </c>
    </row>
    <row r="14" spans="1:12" ht="152.25" customHeight="1">
      <c r="A14" s="46">
        <v>4</v>
      </c>
      <c r="B14" s="10" t="s">
        <v>207</v>
      </c>
      <c r="C14" s="10" t="s">
        <v>13</v>
      </c>
      <c r="D14" s="10" t="s">
        <v>208</v>
      </c>
      <c r="E14" s="51">
        <v>0</v>
      </c>
      <c r="F14" s="51">
        <v>0</v>
      </c>
      <c r="G14" s="51">
        <v>540000</v>
      </c>
      <c r="H14" s="51">
        <v>0</v>
      </c>
      <c r="I14" s="51">
        <v>0</v>
      </c>
      <c r="J14" s="10" t="s">
        <v>14</v>
      </c>
      <c r="K14" s="10" t="s">
        <v>15</v>
      </c>
      <c r="L14" s="46" t="s">
        <v>32</v>
      </c>
    </row>
    <row r="15" spans="1:12" ht="157.5" customHeight="1">
      <c r="A15" s="46">
        <v>5</v>
      </c>
      <c r="B15" s="10" t="s">
        <v>21</v>
      </c>
      <c r="C15" s="10" t="s">
        <v>13</v>
      </c>
      <c r="D15" s="10" t="s">
        <v>208</v>
      </c>
      <c r="E15" s="51">
        <v>0</v>
      </c>
      <c r="F15" s="51">
        <v>0</v>
      </c>
      <c r="G15" s="51">
        <v>0</v>
      </c>
      <c r="H15" s="51">
        <v>540000</v>
      </c>
      <c r="I15" s="51">
        <v>0</v>
      </c>
      <c r="J15" s="10" t="s">
        <v>14</v>
      </c>
      <c r="K15" s="10" t="s">
        <v>15</v>
      </c>
      <c r="L15" s="46" t="s">
        <v>32</v>
      </c>
    </row>
    <row r="16" spans="1:12" ht="150" customHeight="1">
      <c r="A16" s="46">
        <v>6</v>
      </c>
      <c r="B16" s="10" t="s">
        <v>250</v>
      </c>
      <c r="C16" s="10" t="s">
        <v>13</v>
      </c>
      <c r="D16" s="10" t="s">
        <v>208</v>
      </c>
      <c r="E16" s="51">
        <v>0</v>
      </c>
      <c r="F16" s="51">
        <v>0</v>
      </c>
      <c r="G16" s="51">
        <v>0</v>
      </c>
      <c r="H16" s="51">
        <v>540000</v>
      </c>
      <c r="I16" s="51">
        <v>0</v>
      </c>
      <c r="J16" s="10" t="s">
        <v>14</v>
      </c>
      <c r="K16" s="10" t="s">
        <v>15</v>
      </c>
      <c r="L16" s="46" t="s">
        <v>32</v>
      </c>
    </row>
    <row r="17" spans="1:12" ht="147.75" customHeight="1">
      <c r="A17" s="46">
        <v>7</v>
      </c>
      <c r="B17" s="10" t="s">
        <v>209</v>
      </c>
      <c r="C17" s="10" t="s">
        <v>13</v>
      </c>
      <c r="D17" s="10" t="s">
        <v>208</v>
      </c>
      <c r="E17" s="51">
        <v>0</v>
      </c>
      <c r="F17" s="51">
        <v>0</v>
      </c>
      <c r="G17" s="51">
        <v>0</v>
      </c>
      <c r="H17" s="51">
        <v>0</v>
      </c>
      <c r="I17" s="51">
        <v>540000</v>
      </c>
      <c r="J17" s="10" t="s">
        <v>14</v>
      </c>
      <c r="K17" s="10" t="s">
        <v>15</v>
      </c>
      <c r="L17" s="46" t="s">
        <v>32</v>
      </c>
    </row>
    <row r="18" spans="1:12" ht="147.75" customHeight="1">
      <c r="A18" s="46">
        <v>8</v>
      </c>
      <c r="B18" s="10" t="s">
        <v>210</v>
      </c>
      <c r="C18" s="10" t="s">
        <v>13</v>
      </c>
      <c r="D18" s="10" t="s">
        <v>208</v>
      </c>
      <c r="E18" s="51">
        <v>0</v>
      </c>
      <c r="F18" s="51">
        <v>0</v>
      </c>
      <c r="G18" s="51">
        <v>0</v>
      </c>
      <c r="H18" s="51">
        <v>0</v>
      </c>
      <c r="I18" s="51">
        <v>540000</v>
      </c>
      <c r="J18" s="10" t="s">
        <v>14</v>
      </c>
      <c r="K18" s="10" t="s">
        <v>15</v>
      </c>
      <c r="L18" s="46" t="s">
        <v>32</v>
      </c>
    </row>
    <row r="19" spans="1:12" ht="26.25" customHeight="1">
      <c r="A19" s="235" t="s">
        <v>106</v>
      </c>
      <c r="B19" s="236"/>
      <c r="C19" s="236"/>
      <c r="D19" s="237"/>
      <c r="E19" s="122">
        <f>SUM(E11:E18)</f>
        <v>350000</v>
      </c>
      <c r="F19" s="122">
        <f>SUM(F11:F18)</f>
        <v>500000</v>
      </c>
      <c r="G19" s="122">
        <f>SUM(G11:G18)</f>
        <v>1080000</v>
      </c>
      <c r="H19" s="122">
        <f>SUM(H11:H18)</f>
        <v>1080000</v>
      </c>
      <c r="I19" s="122">
        <f>SUM(I11:I18)</f>
        <v>1080000</v>
      </c>
      <c r="J19" s="125"/>
      <c r="K19" s="125"/>
      <c r="L19" s="126"/>
    </row>
  </sheetData>
  <mergeCells count="11">
    <mergeCell ref="A19:D19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56999999999999995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14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18"/>
  <sheetViews>
    <sheetView zoomScale="93" zoomScaleNormal="93" workbookViewId="0">
      <selection activeCell="F31" sqref="F31"/>
    </sheetView>
  </sheetViews>
  <sheetFormatPr defaultRowHeight="18.75"/>
  <cols>
    <col min="1" max="1" width="5.125" style="48" customWidth="1"/>
    <col min="2" max="2" width="17" style="5" customWidth="1"/>
    <col min="3" max="3" width="15.5" style="5" customWidth="1"/>
    <col min="4" max="4" width="18.125" style="5" customWidth="1"/>
    <col min="5" max="5" width="9.625" style="8" customWidth="1"/>
    <col min="6" max="6" width="8.625" style="8" customWidth="1"/>
    <col min="7" max="7" width="9.125" style="8" customWidth="1"/>
    <col min="8" max="8" width="9.25" style="8" customWidth="1"/>
    <col min="9" max="9" width="9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59" t="s">
        <v>2</v>
      </c>
      <c r="B8" s="259" t="s">
        <v>3</v>
      </c>
      <c r="C8" s="259" t="s">
        <v>4</v>
      </c>
      <c r="D8" s="154" t="s">
        <v>5</v>
      </c>
      <c r="E8" s="260" t="s">
        <v>7</v>
      </c>
      <c r="F8" s="260"/>
      <c r="G8" s="260"/>
      <c r="H8" s="260"/>
      <c r="I8" s="260"/>
      <c r="J8" s="259" t="s">
        <v>8</v>
      </c>
      <c r="K8" s="259" t="s">
        <v>9</v>
      </c>
      <c r="L8" s="259" t="s">
        <v>10</v>
      </c>
    </row>
    <row r="9" spans="1:12" ht="19.5" customHeight="1">
      <c r="A9" s="259"/>
      <c r="B9" s="259"/>
      <c r="C9" s="259"/>
      <c r="D9" s="156" t="s">
        <v>6</v>
      </c>
      <c r="E9" s="157">
        <v>2561</v>
      </c>
      <c r="F9" s="157">
        <v>2562</v>
      </c>
      <c r="G9" s="157">
        <v>2563</v>
      </c>
      <c r="H9" s="157">
        <v>2564</v>
      </c>
      <c r="I9" s="157">
        <v>2565</v>
      </c>
      <c r="J9" s="259"/>
      <c r="K9" s="259"/>
      <c r="L9" s="259"/>
    </row>
    <row r="10" spans="1:12" ht="18.75" customHeight="1">
      <c r="A10" s="259"/>
      <c r="B10" s="259"/>
      <c r="C10" s="259"/>
      <c r="D10" s="155"/>
      <c r="E10" s="158" t="s">
        <v>54</v>
      </c>
      <c r="F10" s="158" t="s">
        <v>54</v>
      </c>
      <c r="G10" s="158" t="s">
        <v>54</v>
      </c>
      <c r="H10" s="158" t="s">
        <v>54</v>
      </c>
      <c r="I10" s="158" t="s">
        <v>54</v>
      </c>
      <c r="J10" s="259"/>
      <c r="K10" s="259"/>
      <c r="L10" s="259"/>
    </row>
    <row r="11" spans="1:12" ht="150.75" customHeight="1">
      <c r="A11" s="52">
        <v>1</v>
      </c>
      <c r="B11" s="44" t="s">
        <v>155</v>
      </c>
      <c r="C11" s="44" t="s">
        <v>13</v>
      </c>
      <c r="D11" s="44" t="s">
        <v>156</v>
      </c>
      <c r="E11" s="87">
        <v>508000</v>
      </c>
      <c r="F11" s="87">
        <v>0</v>
      </c>
      <c r="G11" s="87">
        <v>0</v>
      </c>
      <c r="H11" s="87">
        <v>0</v>
      </c>
      <c r="I11" s="87"/>
      <c r="J11" s="44" t="s">
        <v>14</v>
      </c>
      <c r="K11" s="44" t="s">
        <v>15</v>
      </c>
      <c r="L11" s="52" t="s">
        <v>32</v>
      </c>
    </row>
    <row r="12" spans="1:12" ht="153" customHeight="1">
      <c r="A12" s="52">
        <v>2</v>
      </c>
      <c r="B12" s="44" t="s">
        <v>91</v>
      </c>
      <c r="C12" s="44" t="s">
        <v>13</v>
      </c>
      <c r="D12" s="44" t="s">
        <v>92</v>
      </c>
      <c r="E12" s="87">
        <v>350000</v>
      </c>
      <c r="F12" s="87">
        <v>0</v>
      </c>
      <c r="G12" s="87">
        <v>0</v>
      </c>
      <c r="H12" s="87">
        <v>0</v>
      </c>
      <c r="I12" s="87"/>
      <c r="J12" s="44" t="s">
        <v>14</v>
      </c>
      <c r="K12" s="44" t="s">
        <v>15</v>
      </c>
      <c r="L12" s="52" t="s">
        <v>32</v>
      </c>
    </row>
    <row r="13" spans="1:12" ht="133.5" customHeight="1">
      <c r="A13" s="52">
        <v>3</v>
      </c>
      <c r="B13" s="44" t="s">
        <v>253</v>
      </c>
      <c r="C13" s="44" t="s">
        <v>13</v>
      </c>
      <c r="D13" s="44" t="s">
        <v>211</v>
      </c>
      <c r="E13" s="87">
        <v>0</v>
      </c>
      <c r="F13" s="87">
        <v>0</v>
      </c>
      <c r="G13" s="87">
        <v>540000</v>
      </c>
      <c r="H13" s="87">
        <v>0</v>
      </c>
      <c r="I13" s="87">
        <v>0</v>
      </c>
      <c r="J13" s="44" t="s">
        <v>14</v>
      </c>
      <c r="K13" s="44" t="s">
        <v>15</v>
      </c>
      <c r="L13" s="52" t="s">
        <v>32</v>
      </c>
    </row>
    <row r="14" spans="1:12" ht="136.5" customHeight="1">
      <c r="A14" s="78">
        <v>4</v>
      </c>
      <c r="B14" s="76" t="s">
        <v>23</v>
      </c>
      <c r="C14" s="76" t="s">
        <v>13</v>
      </c>
      <c r="D14" s="76" t="s">
        <v>216</v>
      </c>
      <c r="E14" s="91">
        <v>0</v>
      </c>
      <c r="F14" s="91">
        <v>0</v>
      </c>
      <c r="G14" s="91">
        <v>0</v>
      </c>
      <c r="H14" s="91">
        <v>810000</v>
      </c>
      <c r="I14" s="91">
        <v>0</v>
      </c>
      <c r="J14" s="76" t="s">
        <v>14</v>
      </c>
      <c r="K14" s="76" t="s">
        <v>15</v>
      </c>
      <c r="L14" s="78" t="s">
        <v>32</v>
      </c>
    </row>
    <row r="15" spans="1:12" ht="137.25" customHeight="1">
      <c r="A15" s="46">
        <v>5</v>
      </c>
      <c r="B15" s="10" t="s">
        <v>157</v>
      </c>
      <c r="C15" s="10" t="s">
        <v>13</v>
      </c>
      <c r="D15" s="10" t="s">
        <v>211</v>
      </c>
      <c r="E15" s="51">
        <v>0</v>
      </c>
      <c r="F15" s="51">
        <v>0</v>
      </c>
      <c r="G15" s="51">
        <v>0</v>
      </c>
      <c r="H15" s="51">
        <v>0</v>
      </c>
      <c r="I15" s="51">
        <v>540000</v>
      </c>
      <c r="J15" s="10" t="s">
        <v>14</v>
      </c>
      <c r="K15" s="10" t="s">
        <v>15</v>
      </c>
      <c r="L15" s="46" t="s">
        <v>32</v>
      </c>
    </row>
    <row r="16" spans="1:12" ht="154.5" customHeight="1">
      <c r="A16" s="46">
        <v>6</v>
      </c>
      <c r="B16" s="10" t="s">
        <v>158</v>
      </c>
      <c r="C16" s="10" t="s">
        <v>13</v>
      </c>
      <c r="D16" s="10" t="s">
        <v>260</v>
      </c>
      <c r="E16" s="51">
        <v>0</v>
      </c>
      <c r="F16" s="51">
        <v>0</v>
      </c>
      <c r="G16" s="51">
        <v>0</v>
      </c>
      <c r="H16" s="51">
        <v>510000</v>
      </c>
      <c r="I16" s="51">
        <v>0</v>
      </c>
      <c r="J16" s="10" t="s">
        <v>14</v>
      </c>
      <c r="K16" s="10" t="s">
        <v>15</v>
      </c>
      <c r="L16" s="46" t="s">
        <v>32</v>
      </c>
    </row>
    <row r="17" spans="1:12" ht="113.25" customHeight="1">
      <c r="A17" s="46">
        <v>7</v>
      </c>
      <c r="B17" s="10" t="s">
        <v>160</v>
      </c>
      <c r="C17" s="10" t="s">
        <v>159</v>
      </c>
      <c r="D17" s="10" t="s">
        <v>251</v>
      </c>
      <c r="E17" s="51">
        <v>0</v>
      </c>
      <c r="F17" s="51">
        <v>0</v>
      </c>
      <c r="G17" s="51">
        <v>200000</v>
      </c>
      <c r="H17" s="51">
        <v>0</v>
      </c>
      <c r="I17" s="51">
        <v>0</v>
      </c>
      <c r="J17" s="10" t="s">
        <v>252</v>
      </c>
      <c r="K17" s="10" t="s">
        <v>15</v>
      </c>
      <c r="L17" s="46" t="s">
        <v>32</v>
      </c>
    </row>
    <row r="18" spans="1:12" ht="25.5" customHeight="1">
      <c r="A18" s="256" t="s">
        <v>106</v>
      </c>
      <c r="B18" s="257"/>
      <c r="C18" s="257"/>
      <c r="D18" s="258"/>
      <c r="E18" s="137">
        <f>SUM(E11:E17)</f>
        <v>858000</v>
      </c>
      <c r="F18" s="140">
        <f>SUM(F11:F17)</f>
        <v>0</v>
      </c>
      <c r="G18" s="137">
        <f>SUM(G11:G17)</f>
        <v>740000</v>
      </c>
      <c r="H18" s="137">
        <f>SUM(H11:H17)</f>
        <v>1320000</v>
      </c>
      <c r="I18" s="148">
        <f>SUM(I11:I17)</f>
        <v>540000</v>
      </c>
      <c r="J18" s="138"/>
      <c r="K18" s="138"/>
      <c r="L18" s="139"/>
    </row>
  </sheetData>
  <mergeCells count="11">
    <mergeCell ref="A18:D18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59055118110236227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15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17"/>
  <sheetViews>
    <sheetView zoomScale="93" zoomScaleNormal="93" workbookViewId="0">
      <selection activeCell="N11" sqref="N11"/>
    </sheetView>
  </sheetViews>
  <sheetFormatPr defaultRowHeight="18.75"/>
  <cols>
    <col min="1" max="1" width="5.125" style="48" customWidth="1"/>
    <col min="2" max="2" width="16.875" style="5" customWidth="1"/>
    <col min="3" max="3" width="14" style="5" customWidth="1"/>
    <col min="4" max="4" width="19.125" style="5" customWidth="1"/>
    <col min="5" max="5" width="9.625" style="8" customWidth="1"/>
    <col min="6" max="7" width="9.125" style="8" customWidth="1"/>
    <col min="8" max="8" width="10.375" style="8" customWidth="1"/>
    <col min="9" max="9" width="9.125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34.25" customHeight="1">
      <c r="A11" s="46">
        <v>1</v>
      </c>
      <c r="B11" s="10" t="s">
        <v>93</v>
      </c>
      <c r="C11" s="10" t="s">
        <v>13</v>
      </c>
      <c r="D11" s="10" t="s">
        <v>94</v>
      </c>
      <c r="E11" s="9">
        <v>349000</v>
      </c>
      <c r="F11" s="50">
        <v>0</v>
      </c>
      <c r="G11" s="50">
        <v>0</v>
      </c>
      <c r="H11" s="50">
        <v>0</v>
      </c>
      <c r="I11" s="50">
        <v>0</v>
      </c>
      <c r="J11" s="10" t="s">
        <v>14</v>
      </c>
      <c r="K11" s="10" t="s">
        <v>15</v>
      </c>
      <c r="L11" s="46" t="s">
        <v>32</v>
      </c>
    </row>
    <row r="12" spans="1:12" ht="156" customHeight="1">
      <c r="A12" s="46">
        <v>2</v>
      </c>
      <c r="B12" s="10" t="s">
        <v>166</v>
      </c>
      <c r="C12" s="10" t="s">
        <v>16</v>
      </c>
      <c r="D12" s="10" t="s">
        <v>167</v>
      </c>
      <c r="E12" s="9">
        <v>508000</v>
      </c>
      <c r="F12" s="50">
        <v>0</v>
      </c>
      <c r="G12" s="50">
        <v>0</v>
      </c>
      <c r="H12" s="50">
        <v>0</v>
      </c>
      <c r="I12" s="50">
        <v>0</v>
      </c>
      <c r="J12" s="10" t="s">
        <v>14</v>
      </c>
      <c r="K12" s="10" t="s">
        <v>15</v>
      </c>
      <c r="L12" s="46" t="s">
        <v>32</v>
      </c>
    </row>
    <row r="13" spans="1:12" ht="135" customHeight="1">
      <c r="A13" s="46">
        <v>3</v>
      </c>
      <c r="B13" s="10" t="s">
        <v>254</v>
      </c>
      <c r="C13" s="10" t="s">
        <v>13</v>
      </c>
      <c r="D13" s="10" t="s">
        <v>214</v>
      </c>
      <c r="E13" s="50">
        <v>0</v>
      </c>
      <c r="F13" s="50">
        <v>0</v>
      </c>
      <c r="G13" s="51">
        <v>530000</v>
      </c>
      <c r="H13" s="50">
        <v>0</v>
      </c>
      <c r="I13" s="50">
        <v>0</v>
      </c>
      <c r="J13" s="10" t="s">
        <v>14</v>
      </c>
      <c r="K13" s="10" t="s">
        <v>15</v>
      </c>
      <c r="L13" s="46" t="s">
        <v>32</v>
      </c>
    </row>
    <row r="14" spans="1:12" ht="135" customHeight="1">
      <c r="A14" s="46">
        <v>4</v>
      </c>
      <c r="B14" s="10" t="s">
        <v>255</v>
      </c>
      <c r="C14" s="10" t="s">
        <v>13</v>
      </c>
      <c r="D14" s="10" t="s">
        <v>256</v>
      </c>
      <c r="E14" s="50">
        <v>0</v>
      </c>
      <c r="F14" s="50">
        <v>0</v>
      </c>
      <c r="G14" s="51">
        <v>540000</v>
      </c>
      <c r="H14" s="50">
        <v>0</v>
      </c>
      <c r="I14" s="50">
        <v>0</v>
      </c>
      <c r="J14" s="10" t="s">
        <v>14</v>
      </c>
      <c r="K14" s="10" t="s">
        <v>15</v>
      </c>
      <c r="L14" s="46" t="s">
        <v>32</v>
      </c>
    </row>
    <row r="15" spans="1:12" ht="135" customHeight="1">
      <c r="A15" s="46">
        <v>5</v>
      </c>
      <c r="B15" s="10" t="s">
        <v>257</v>
      </c>
      <c r="C15" s="10" t="s">
        <v>13</v>
      </c>
      <c r="D15" s="10" t="s">
        <v>213</v>
      </c>
      <c r="E15" s="50">
        <v>0</v>
      </c>
      <c r="F15" s="50">
        <v>0</v>
      </c>
      <c r="G15" s="50">
        <v>0</v>
      </c>
      <c r="H15" s="9">
        <v>540000</v>
      </c>
      <c r="I15" s="50">
        <v>0</v>
      </c>
      <c r="J15" s="10" t="s">
        <v>14</v>
      </c>
      <c r="K15" s="10" t="s">
        <v>15</v>
      </c>
      <c r="L15" s="46" t="s">
        <v>32</v>
      </c>
    </row>
    <row r="16" spans="1:12" ht="135" customHeight="1">
      <c r="A16" s="46">
        <v>6</v>
      </c>
      <c r="B16" s="10" t="s">
        <v>212</v>
      </c>
      <c r="C16" s="10" t="s">
        <v>13</v>
      </c>
      <c r="D16" s="10" t="s">
        <v>215</v>
      </c>
      <c r="E16" s="50">
        <v>0</v>
      </c>
      <c r="F16" s="50">
        <v>0</v>
      </c>
      <c r="G16" s="50">
        <v>0</v>
      </c>
      <c r="H16" s="51">
        <v>0</v>
      </c>
      <c r="I16" s="51">
        <v>540000</v>
      </c>
      <c r="J16" s="10" t="s">
        <v>12</v>
      </c>
      <c r="K16" s="10" t="s">
        <v>15</v>
      </c>
      <c r="L16" s="46" t="s">
        <v>32</v>
      </c>
    </row>
    <row r="17" spans="1:12" ht="24" customHeight="1">
      <c r="A17" s="250" t="s">
        <v>106</v>
      </c>
      <c r="B17" s="251"/>
      <c r="C17" s="251"/>
      <c r="D17" s="252"/>
      <c r="E17" s="102">
        <f>SUM(E11:E16)</f>
        <v>857000</v>
      </c>
      <c r="F17" s="106">
        <f>SUM(F11:F16)</f>
        <v>0</v>
      </c>
      <c r="G17" s="102">
        <f>SUM(G11:G16)</f>
        <v>1070000</v>
      </c>
      <c r="H17" s="102">
        <f>SUM(H11:H16)</f>
        <v>540000</v>
      </c>
      <c r="I17" s="102">
        <f>SUM(I11:I16)</f>
        <v>540000</v>
      </c>
      <c r="J17" s="103"/>
      <c r="K17" s="103"/>
      <c r="L17" s="104"/>
    </row>
  </sheetData>
  <mergeCells count="11">
    <mergeCell ref="A17:D17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74803149606299213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16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L19"/>
  <sheetViews>
    <sheetView zoomScale="93" zoomScaleNormal="93" workbookViewId="0">
      <selection activeCell="A3" sqref="A3:L3"/>
    </sheetView>
  </sheetViews>
  <sheetFormatPr defaultRowHeight="18.75"/>
  <cols>
    <col min="1" max="1" width="5.125" style="48" customWidth="1"/>
    <col min="2" max="2" width="17" style="5" customWidth="1"/>
    <col min="3" max="3" width="14" style="5" customWidth="1"/>
    <col min="4" max="4" width="19" style="5" customWidth="1"/>
    <col min="5" max="5" width="9.625" style="8" customWidth="1"/>
    <col min="6" max="6" width="9.75" style="8" customWidth="1"/>
    <col min="7" max="7" width="9.125" style="8" customWidth="1"/>
    <col min="8" max="8" width="10.375" style="8" customWidth="1"/>
    <col min="9" max="9" width="9" style="8" customWidth="1"/>
    <col min="10" max="10" width="10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35.75" customHeight="1">
      <c r="A11" s="46">
        <v>1</v>
      </c>
      <c r="B11" s="10" t="s">
        <v>95</v>
      </c>
      <c r="C11" s="10" t="s">
        <v>13</v>
      </c>
      <c r="D11" s="10" t="s">
        <v>96</v>
      </c>
      <c r="E11" s="9">
        <v>349000</v>
      </c>
      <c r="F11" s="50">
        <v>0</v>
      </c>
      <c r="G11" s="50">
        <v>0</v>
      </c>
      <c r="H11" s="50">
        <v>0</v>
      </c>
      <c r="I11" s="50"/>
      <c r="J11" s="10" t="s">
        <v>14</v>
      </c>
      <c r="K11" s="10" t="s">
        <v>15</v>
      </c>
      <c r="L11" s="46" t="s">
        <v>32</v>
      </c>
    </row>
    <row r="12" spans="1:12" ht="138" customHeight="1">
      <c r="A12" s="46">
        <v>2</v>
      </c>
      <c r="B12" s="10" t="s">
        <v>168</v>
      </c>
      <c r="C12" s="10" t="s">
        <v>13</v>
      </c>
      <c r="D12" s="10" t="s">
        <v>218</v>
      </c>
      <c r="E12" s="51">
        <v>508000</v>
      </c>
      <c r="F12" s="50">
        <v>0</v>
      </c>
      <c r="G12" s="50">
        <v>0</v>
      </c>
      <c r="H12" s="50">
        <v>0</v>
      </c>
      <c r="I12" s="50">
        <v>0</v>
      </c>
      <c r="J12" s="10" t="s">
        <v>12</v>
      </c>
      <c r="K12" s="10" t="s">
        <v>15</v>
      </c>
      <c r="L12" s="46" t="s">
        <v>32</v>
      </c>
    </row>
    <row r="13" spans="1:12" ht="154.5" customHeight="1">
      <c r="A13" s="47">
        <v>3</v>
      </c>
      <c r="B13" s="41" t="s">
        <v>220</v>
      </c>
      <c r="C13" s="41" t="s">
        <v>13</v>
      </c>
      <c r="D13" s="41" t="s">
        <v>219</v>
      </c>
      <c r="E13" s="51">
        <v>0</v>
      </c>
      <c r="F13" s="50">
        <v>0</v>
      </c>
      <c r="G13" s="51">
        <v>530000</v>
      </c>
      <c r="H13" s="50">
        <v>0</v>
      </c>
      <c r="I13" s="50">
        <v>0</v>
      </c>
      <c r="J13" s="10" t="s">
        <v>12</v>
      </c>
      <c r="K13" s="10" t="s">
        <v>15</v>
      </c>
      <c r="L13" s="46" t="s">
        <v>32</v>
      </c>
    </row>
    <row r="14" spans="1:12" ht="135.75" customHeight="1">
      <c r="A14" s="52">
        <v>4</v>
      </c>
      <c r="B14" s="44" t="s">
        <v>224</v>
      </c>
      <c r="C14" s="44" t="s">
        <v>13</v>
      </c>
      <c r="D14" s="44" t="s">
        <v>217</v>
      </c>
      <c r="E14" s="149">
        <v>0</v>
      </c>
      <c r="F14" s="50">
        <v>0</v>
      </c>
      <c r="G14" s="51">
        <v>670000</v>
      </c>
      <c r="H14" s="50">
        <v>0</v>
      </c>
      <c r="I14" s="50">
        <v>0</v>
      </c>
      <c r="J14" s="10" t="s">
        <v>12</v>
      </c>
      <c r="K14" s="10" t="s">
        <v>15</v>
      </c>
      <c r="L14" s="46" t="s">
        <v>32</v>
      </c>
    </row>
    <row r="15" spans="1:12" ht="135.75" customHeight="1">
      <c r="A15" s="112">
        <v>5</v>
      </c>
      <c r="B15" s="85" t="s">
        <v>223</v>
      </c>
      <c r="C15" s="85" t="s">
        <v>13</v>
      </c>
      <c r="D15" s="85" t="s">
        <v>222</v>
      </c>
      <c r="E15" s="50">
        <v>0</v>
      </c>
      <c r="F15" s="50">
        <v>0</v>
      </c>
      <c r="G15" s="51">
        <v>0</v>
      </c>
      <c r="H15" s="51">
        <v>810000</v>
      </c>
      <c r="I15" s="50">
        <v>0</v>
      </c>
      <c r="J15" s="10" t="s">
        <v>12</v>
      </c>
      <c r="K15" s="10" t="s">
        <v>15</v>
      </c>
      <c r="L15" s="46" t="s">
        <v>32</v>
      </c>
    </row>
    <row r="16" spans="1:12" ht="135.75" customHeight="1">
      <c r="A16" s="52">
        <v>6</v>
      </c>
      <c r="B16" s="44" t="s">
        <v>221</v>
      </c>
      <c r="C16" s="44" t="s">
        <v>13</v>
      </c>
      <c r="D16" s="44" t="s">
        <v>222</v>
      </c>
      <c r="E16" s="149">
        <v>0</v>
      </c>
      <c r="F16" s="50">
        <v>0</v>
      </c>
      <c r="G16" s="51">
        <v>0</v>
      </c>
      <c r="H16" s="51">
        <v>810000</v>
      </c>
      <c r="I16" s="50">
        <v>0</v>
      </c>
      <c r="J16" s="10" t="s">
        <v>12</v>
      </c>
      <c r="K16" s="10" t="s">
        <v>15</v>
      </c>
      <c r="L16" s="46" t="s">
        <v>32</v>
      </c>
    </row>
    <row r="17" spans="1:12" ht="135.75" customHeight="1">
      <c r="A17" s="112">
        <v>7</v>
      </c>
      <c r="B17" s="85" t="s">
        <v>225</v>
      </c>
      <c r="C17" s="76" t="s">
        <v>13</v>
      </c>
      <c r="D17" s="76" t="s">
        <v>222</v>
      </c>
      <c r="E17" s="50">
        <v>0</v>
      </c>
      <c r="F17" s="50">
        <v>0</v>
      </c>
      <c r="G17" s="51">
        <v>0</v>
      </c>
      <c r="H17" s="51">
        <v>0</v>
      </c>
      <c r="I17" s="51">
        <v>810000</v>
      </c>
      <c r="J17" s="10" t="s">
        <v>12</v>
      </c>
      <c r="K17" s="10" t="s">
        <v>15</v>
      </c>
      <c r="L17" s="46" t="s">
        <v>32</v>
      </c>
    </row>
    <row r="18" spans="1:12" ht="144.75" customHeight="1">
      <c r="A18" s="52">
        <v>8</v>
      </c>
      <c r="B18" s="44" t="s">
        <v>226</v>
      </c>
      <c r="C18" s="95" t="s">
        <v>13</v>
      </c>
      <c r="D18" s="10" t="s">
        <v>222</v>
      </c>
      <c r="E18" s="50">
        <v>0</v>
      </c>
      <c r="F18" s="50">
        <v>0</v>
      </c>
      <c r="G18" s="51">
        <v>0</v>
      </c>
      <c r="H18" s="51">
        <v>0</v>
      </c>
      <c r="I18" s="51">
        <v>810000</v>
      </c>
      <c r="J18" s="10" t="s">
        <v>12</v>
      </c>
      <c r="K18" s="10" t="s">
        <v>15</v>
      </c>
      <c r="L18" s="46" t="s">
        <v>32</v>
      </c>
    </row>
    <row r="19" spans="1:12" ht="24" customHeight="1">
      <c r="A19" s="235" t="s">
        <v>106</v>
      </c>
      <c r="B19" s="236"/>
      <c r="C19" s="236"/>
      <c r="D19" s="237"/>
      <c r="E19" s="122">
        <f>SUM(E11:E18)</f>
        <v>857000</v>
      </c>
      <c r="F19" s="123">
        <f>SUM(F11:F18)</f>
        <v>0</v>
      </c>
      <c r="G19" s="122">
        <f>SUM(G11:G18)</f>
        <v>1200000</v>
      </c>
      <c r="H19" s="122">
        <f>SUM(H11:H18)</f>
        <v>1620000</v>
      </c>
      <c r="I19" s="122">
        <f>SUM(I11:I18)</f>
        <v>1620000</v>
      </c>
      <c r="J19" s="125"/>
      <c r="K19" s="125"/>
      <c r="L19" s="126"/>
    </row>
  </sheetData>
  <mergeCells count="11">
    <mergeCell ref="A19:D19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0.67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17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16"/>
  <sheetViews>
    <sheetView zoomScale="93" zoomScaleNormal="93" workbookViewId="0">
      <selection activeCell="I15" sqref="I15"/>
    </sheetView>
  </sheetViews>
  <sheetFormatPr defaultRowHeight="18.75"/>
  <cols>
    <col min="1" max="1" width="5.125" style="48" customWidth="1"/>
    <col min="2" max="2" width="16.125" style="5" customWidth="1"/>
    <col min="3" max="3" width="13.875" style="5" customWidth="1"/>
    <col min="4" max="4" width="19.375" style="5" customWidth="1"/>
    <col min="5" max="5" width="9.625" style="8" customWidth="1"/>
    <col min="6" max="6" width="10.25" style="8" customWidth="1"/>
    <col min="7" max="7" width="9.125" style="8" customWidth="1"/>
    <col min="8" max="8" width="10.375" style="8" customWidth="1"/>
    <col min="9" max="9" width="9" style="8" customWidth="1"/>
    <col min="10" max="10" width="10.5" style="5" customWidth="1"/>
    <col min="11" max="11" width="11.125" style="5" customWidth="1"/>
    <col min="12" max="12" width="8.125" style="48" customWidth="1"/>
    <col min="13" max="16384" width="9" style="5"/>
  </cols>
  <sheetData>
    <row r="1" spans="1:15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5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5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5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5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5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5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5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5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5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5" ht="143.25" customHeight="1">
      <c r="A11" s="47">
        <v>1</v>
      </c>
      <c r="B11" s="41" t="s">
        <v>97</v>
      </c>
      <c r="C11" s="41" t="s">
        <v>13</v>
      </c>
      <c r="D11" s="41" t="s">
        <v>98</v>
      </c>
      <c r="E11" s="42">
        <v>350000</v>
      </c>
      <c r="F11" s="49">
        <v>0</v>
      </c>
      <c r="G11" s="49">
        <v>0</v>
      </c>
      <c r="H11" s="49">
        <v>0</v>
      </c>
      <c r="I11" s="49"/>
      <c r="J11" s="41" t="s">
        <v>14</v>
      </c>
      <c r="K11" s="41" t="s">
        <v>15</v>
      </c>
      <c r="L11" s="47" t="s">
        <v>32</v>
      </c>
    </row>
    <row r="12" spans="1:15" ht="104.25" customHeight="1">
      <c r="A12" s="52">
        <v>2</v>
      </c>
      <c r="B12" s="44" t="s">
        <v>172</v>
      </c>
      <c r="C12" s="44" t="s">
        <v>13</v>
      </c>
      <c r="D12" s="44" t="s">
        <v>173</v>
      </c>
      <c r="E12" s="86">
        <v>0</v>
      </c>
      <c r="F12" s="43">
        <v>500000</v>
      </c>
      <c r="G12" s="86">
        <v>0</v>
      </c>
      <c r="H12" s="86">
        <v>0</v>
      </c>
      <c r="I12" s="96"/>
      <c r="J12" s="44" t="s">
        <v>14</v>
      </c>
      <c r="K12" s="44" t="s">
        <v>15</v>
      </c>
      <c r="L12" s="52" t="s">
        <v>32</v>
      </c>
      <c r="O12" s="143"/>
    </row>
    <row r="13" spans="1:15" ht="132" customHeight="1">
      <c r="A13" s="46">
        <v>3</v>
      </c>
      <c r="B13" s="10" t="s">
        <v>171</v>
      </c>
      <c r="C13" s="10" t="s">
        <v>13</v>
      </c>
      <c r="D13" s="10" t="s">
        <v>228</v>
      </c>
      <c r="E13" s="50">
        <v>0</v>
      </c>
      <c r="F13" s="50">
        <v>0</v>
      </c>
      <c r="G13" s="50">
        <v>0</v>
      </c>
      <c r="H13" s="9">
        <v>540000</v>
      </c>
      <c r="I13" s="50">
        <v>0</v>
      </c>
      <c r="J13" s="10" t="s">
        <v>12</v>
      </c>
      <c r="K13" s="10" t="s">
        <v>28</v>
      </c>
      <c r="L13" s="46" t="s">
        <v>32</v>
      </c>
    </row>
    <row r="14" spans="1:15" ht="137.25" customHeight="1">
      <c r="A14" s="46">
        <v>4</v>
      </c>
      <c r="B14" s="10" t="s">
        <v>227</v>
      </c>
      <c r="C14" s="10" t="s">
        <v>13</v>
      </c>
      <c r="D14" s="10" t="s">
        <v>229</v>
      </c>
      <c r="E14" s="50">
        <v>0</v>
      </c>
      <c r="F14" s="50">
        <v>0</v>
      </c>
      <c r="G14" s="51">
        <v>540000</v>
      </c>
      <c r="H14" s="50">
        <v>0</v>
      </c>
      <c r="I14" s="50">
        <v>0</v>
      </c>
      <c r="J14" s="10" t="s">
        <v>12</v>
      </c>
      <c r="K14" s="10" t="s">
        <v>28</v>
      </c>
      <c r="L14" s="46" t="s">
        <v>32</v>
      </c>
    </row>
    <row r="15" spans="1:15" ht="129" customHeight="1">
      <c r="A15" s="46">
        <v>5</v>
      </c>
      <c r="B15" s="10" t="s">
        <v>174</v>
      </c>
      <c r="C15" s="10" t="s">
        <v>13</v>
      </c>
      <c r="D15" s="10" t="s">
        <v>229</v>
      </c>
      <c r="E15" s="50">
        <v>0</v>
      </c>
      <c r="F15" s="50">
        <v>0</v>
      </c>
      <c r="G15" s="51">
        <v>0</v>
      </c>
      <c r="H15" s="50">
        <v>0</v>
      </c>
      <c r="I15" s="9">
        <v>540000</v>
      </c>
      <c r="J15" s="10" t="s">
        <v>12</v>
      </c>
      <c r="K15" s="10" t="s">
        <v>28</v>
      </c>
      <c r="L15" s="46" t="s">
        <v>32</v>
      </c>
    </row>
    <row r="16" spans="1:15" ht="28.5" customHeight="1">
      <c r="A16" s="250" t="s">
        <v>106</v>
      </c>
      <c r="B16" s="251"/>
      <c r="C16" s="251"/>
      <c r="D16" s="252"/>
      <c r="E16" s="102">
        <f>SUM(E11:E15)</f>
        <v>350000</v>
      </c>
      <c r="F16" s="102">
        <f>SUM(F11:F15)</f>
        <v>500000</v>
      </c>
      <c r="G16" s="102">
        <f>SUM(G11:G15)</f>
        <v>540000</v>
      </c>
      <c r="H16" s="102">
        <f>SUM(H11:H15)</f>
        <v>540000</v>
      </c>
      <c r="I16" s="102">
        <f>SUM(I11:I15)</f>
        <v>540000</v>
      </c>
      <c r="J16" s="103"/>
      <c r="K16" s="103"/>
      <c r="L16" s="104"/>
    </row>
  </sheetData>
  <mergeCells count="11">
    <mergeCell ref="A16:D16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27559055118110237" top="1.0236220472440944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18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16"/>
  <sheetViews>
    <sheetView topLeftCell="A14" zoomScale="93" zoomScaleNormal="93" workbookViewId="0">
      <selection activeCell="I16" sqref="I16"/>
    </sheetView>
  </sheetViews>
  <sheetFormatPr defaultRowHeight="18.75"/>
  <cols>
    <col min="1" max="1" width="5.125" style="48" customWidth="1"/>
    <col min="2" max="2" width="18.25" style="5" customWidth="1"/>
    <col min="3" max="3" width="14.25" style="5" customWidth="1"/>
    <col min="4" max="4" width="19.5" style="5" customWidth="1"/>
    <col min="5" max="5" width="9.625" style="8" customWidth="1"/>
    <col min="6" max="6" width="9.875" style="8" customWidth="1"/>
    <col min="7" max="7" width="9.125" style="8" customWidth="1"/>
    <col min="8" max="8" width="9.625" style="8" customWidth="1"/>
    <col min="9" max="9" width="9.125" style="8" customWidth="1"/>
    <col min="10" max="10" width="9.7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113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21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138" customHeight="1">
      <c r="A11" s="46">
        <v>1</v>
      </c>
      <c r="B11" s="62" t="s">
        <v>99</v>
      </c>
      <c r="C11" s="62" t="s">
        <v>13</v>
      </c>
      <c r="D11" s="62" t="s">
        <v>100</v>
      </c>
      <c r="E11" s="63">
        <v>350000</v>
      </c>
      <c r="F11" s="67">
        <v>0</v>
      </c>
      <c r="G11" s="67">
        <v>0</v>
      </c>
      <c r="H11" s="67">
        <v>0</v>
      </c>
      <c r="I11" s="67"/>
      <c r="J11" s="62" t="s">
        <v>14</v>
      </c>
      <c r="K11" s="62" t="s">
        <v>15</v>
      </c>
      <c r="L11" s="68" t="s">
        <v>32</v>
      </c>
    </row>
    <row r="12" spans="1:12" ht="111.75" customHeight="1">
      <c r="A12" s="46">
        <v>2</v>
      </c>
      <c r="B12" s="79" t="s">
        <v>179</v>
      </c>
      <c r="C12" s="80" t="s">
        <v>13</v>
      </c>
      <c r="D12" s="44" t="s">
        <v>101</v>
      </c>
      <c r="E12" s="81">
        <v>0</v>
      </c>
      <c r="F12" s="82">
        <v>500000</v>
      </c>
      <c r="G12" s="83">
        <v>0</v>
      </c>
      <c r="H12" s="83">
        <v>0</v>
      </c>
      <c r="I12" s="83"/>
      <c r="J12" s="79" t="s">
        <v>14</v>
      </c>
      <c r="K12" s="79" t="s">
        <v>15</v>
      </c>
      <c r="L12" s="84" t="s">
        <v>32</v>
      </c>
    </row>
    <row r="13" spans="1:12" ht="138" customHeight="1">
      <c r="A13" s="46">
        <v>3</v>
      </c>
      <c r="B13" s="10" t="s">
        <v>177</v>
      </c>
      <c r="C13" s="10" t="s">
        <v>13</v>
      </c>
      <c r="D13" s="10" t="s">
        <v>230</v>
      </c>
      <c r="E13" s="7"/>
      <c r="F13" s="9"/>
      <c r="G13" s="7"/>
      <c r="H13" s="51">
        <v>540000</v>
      </c>
      <c r="I13" s="7"/>
      <c r="J13" s="10" t="s">
        <v>14</v>
      </c>
      <c r="K13" s="10" t="s">
        <v>15</v>
      </c>
      <c r="L13" s="46" t="s">
        <v>32</v>
      </c>
    </row>
    <row r="14" spans="1:12" ht="136.5" customHeight="1">
      <c r="A14" s="46">
        <v>4</v>
      </c>
      <c r="B14" s="10" t="s">
        <v>178</v>
      </c>
      <c r="C14" s="10" t="s">
        <v>13</v>
      </c>
      <c r="D14" s="10" t="s">
        <v>230</v>
      </c>
      <c r="E14" s="7"/>
      <c r="F14" s="9"/>
      <c r="G14" s="9">
        <v>540000</v>
      </c>
      <c r="H14" s="9"/>
      <c r="I14" s="9"/>
      <c r="J14" s="10" t="s">
        <v>12</v>
      </c>
      <c r="K14" s="10" t="s">
        <v>15</v>
      </c>
      <c r="L14" s="46" t="s">
        <v>32</v>
      </c>
    </row>
    <row r="15" spans="1:12" ht="136.5" customHeight="1">
      <c r="A15" s="46">
        <v>5</v>
      </c>
      <c r="B15" s="79" t="s">
        <v>180</v>
      </c>
      <c r="C15" s="80" t="s">
        <v>13</v>
      </c>
      <c r="D15" s="10" t="s">
        <v>230</v>
      </c>
      <c r="E15" s="81"/>
      <c r="F15" s="82"/>
      <c r="G15" s="83">
        <v>0</v>
      </c>
      <c r="H15" s="83">
        <v>0</v>
      </c>
      <c r="I15" s="93">
        <v>540000</v>
      </c>
      <c r="J15" s="79" t="s">
        <v>14</v>
      </c>
      <c r="K15" s="79" t="s">
        <v>15</v>
      </c>
      <c r="L15" s="84" t="s">
        <v>32</v>
      </c>
    </row>
    <row r="16" spans="1:12" ht="27.75" customHeight="1">
      <c r="A16" s="235" t="s">
        <v>106</v>
      </c>
      <c r="B16" s="236"/>
      <c r="C16" s="236"/>
      <c r="D16" s="237"/>
      <c r="E16" s="122">
        <f>SUM(E11:E15)</f>
        <v>350000</v>
      </c>
      <c r="F16" s="122">
        <f>SUM(F11:F15)</f>
        <v>500000</v>
      </c>
      <c r="G16" s="122">
        <f>SUM(G11:G15)</f>
        <v>540000</v>
      </c>
      <c r="H16" s="122">
        <f>SUM(H11:H15)</f>
        <v>540000</v>
      </c>
      <c r="I16" s="122">
        <f>SUM(I11:I15)</f>
        <v>540000</v>
      </c>
      <c r="J16" s="125"/>
      <c r="K16" s="125"/>
      <c r="L16" s="126"/>
    </row>
  </sheetData>
  <mergeCells count="11">
    <mergeCell ref="A16:D16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19685039370078741" top="0.82677165354330717" bottom="0.19685039370078741" header="0.31496062992125984" footer="0.15748031496062992"/>
  <pageSetup paperSize="9" orientation="landscape" horizontalDpi="4294967295" r:id="rId1"/>
  <headerFooter>
    <oddHeader>&amp;R&amp;"TH SarabunIT๙,ตัวหนา"&amp;14หมู่ที่ 19</oddHead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SarabunIT๙,ตัวหนา"แผนงานอุตสาหกรรมและการโยธา............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33CC"/>
  </sheetPr>
  <dimension ref="A1:L19"/>
  <sheetViews>
    <sheetView tabSelected="1" topLeftCell="A19" zoomScale="93" zoomScaleNormal="93" workbookViewId="0">
      <selection activeCell="I9" sqref="I9"/>
    </sheetView>
  </sheetViews>
  <sheetFormatPr defaultRowHeight="18.75"/>
  <cols>
    <col min="1" max="1" width="5.125" style="48" customWidth="1"/>
    <col min="2" max="2" width="18.25" style="5" customWidth="1"/>
    <col min="3" max="3" width="14.25" style="5" customWidth="1"/>
    <col min="4" max="4" width="18.25" style="5" customWidth="1"/>
    <col min="5" max="5" width="9.625" style="8" customWidth="1"/>
    <col min="6" max="6" width="9.875" style="8" customWidth="1"/>
    <col min="7" max="7" width="10.5" style="8" customWidth="1"/>
    <col min="8" max="8" width="9.625" style="8" customWidth="1"/>
    <col min="9" max="9" width="9.125" style="8" customWidth="1"/>
    <col min="10" max="10" width="9.75" style="5" customWidth="1"/>
    <col min="11" max="11" width="11.125" style="5" customWidth="1"/>
    <col min="12" max="12" width="8.125" style="48" customWidth="1"/>
    <col min="13" max="16384" width="9" style="5"/>
  </cols>
  <sheetData>
    <row r="1" spans="1:12" ht="19.5">
      <c r="A1" s="238" t="s">
        <v>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</row>
    <row r="2" spans="1:12" ht="19.5">
      <c r="A2" s="238" t="s">
        <v>62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ht="19.5">
      <c r="A3" s="238" t="s">
        <v>45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</row>
    <row r="4" spans="1:12" ht="19.5">
      <c r="A4" s="2" t="s">
        <v>44</v>
      </c>
      <c r="B4" s="1"/>
      <c r="C4" s="1"/>
      <c r="D4" s="1"/>
      <c r="E4" s="6"/>
      <c r="F4" s="6"/>
      <c r="G4" s="6"/>
      <c r="H4" s="6"/>
      <c r="I4" s="6"/>
      <c r="J4" s="1"/>
      <c r="K4" s="1"/>
      <c r="L4" s="3"/>
    </row>
    <row r="5" spans="1:12" ht="19.5">
      <c r="A5" s="2" t="s">
        <v>46</v>
      </c>
      <c r="B5" s="1"/>
      <c r="C5" s="1"/>
      <c r="D5" s="1"/>
      <c r="E5" s="6"/>
      <c r="F5" s="6"/>
      <c r="G5" s="6"/>
      <c r="H5" s="6"/>
      <c r="I5" s="6"/>
      <c r="J5" s="1"/>
      <c r="K5" s="1"/>
      <c r="L5" s="3"/>
    </row>
    <row r="6" spans="1:12" ht="19.5">
      <c r="A6" s="2" t="s">
        <v>33</v>
      </c>
      <c r="B6" s="1"/>
      <c r="C6" s="1"/>
      <c r="D6" s="1"/>
      <c r="E6" s="6"/>
      <c r="F6" s="6"/>
      <c r="G6" s="6"/>
      <c r="H6" s="6"/>
      <c r="I6" s="6"/>
      <c r="J6" s="1"/>
      <c r="K6" s="1"/>
      <c r="L6" s="3"/>
    </row>
    <row r="7" spans="1:12" ht="19.5">
      <c r="A7" s="2"/>
      <c r="B7" s="4" t="s">
        <v>231</v>
      </c>
      <c r="C7" s="1"/>
      <c r="D7" s="1"/>
      <c r="E7" s="6"/>
      <c r="F7" s="6"/>
      <c r="G7" s="6"/>
      <c r="H7" s="6"/>
      <c r="I7" s="6"/>
      <c r="J7" s="1"/>
      <c r="K7" s="1"/>
      <c r="L7" s="3"/>
    </row>
    <row r="8" spans="1:12" ht="19.5" customHeight="1">
      <c r="A8" s="239" t="s">
        <v>2</v>
      </c>
      <c r="B8" s="239" t="s">
        <v>3</v>
      </c>
      <c r="C8" s="239" t="s">
        <v>4</v>
      </c>
      <c r="D8" s="142" t="s">
        <v>5</v>
      </c>
      <c r="E8" s="245" t="s">
        <v>7</v>
      </c>
      <c r="F8" s="246"/>
      <c r="G8" s="246"/>
      <c r="H8" s="246"/>
      <c r="I8" s="247"/>
      <c r="J8" s="242" t="s">
        <v>8</v>
      </c>
      <c r="K8" s="239" t="s">
        <v>9</v>
      </c>
      <c r="L8" s="239" t="s">
        <v>10</v>
      </c>
    </row>
    <row r="9" spans="1:12" ht="19.5" customHeight="1">
      <c r="A9" s="240"/>
      <c r="B9" s="240"/>
      <c r="C9" s="240"/>
      <c r="D9" s="89" t="s">
        <v>6</v>
      </c>
      <c r="E9" s="37">
        <v>2561</v>
      </c>
      <c r="F9" s="38">
        <v>2562</v>
      </c>
      <c r="G9" s="38">
        <v>2563</v>
      </c>
      <c r="H9" s="39">
        <v>2564</v>
      </c>
      <c r="I9" s="39">
        <v>2565</v>
      </c>
      <c r="J9" s="243"/>
      <c r="K9" s="240"/>
      <c r="L9" s="240"/>
    </row>
    <row r="10" spans="1:12" ht="18.75" customHeight="1">
      <c r="A10" s="241"/>
      <c r="B10" s="241"/>
      <c r="C10" s="241"/>
      <c r="D10" s="35"/>
      <c r="E10" s="40" t="s">
        <v>54</v>
      </c>
      <c r="F10" s="40" t="s">
        <v>54</v>
      </c>
      <c r="G10" s="40" t="s">
        <v>54</v>
      </c>
      <c r="H10" s="40" t="s">
        <v>54</v>
      </c>
      <c r="I10" s="40" t="s">
        <v>54</v>
      </c>
      <c r="J10" s="244"/>
      <c r="K10" s="241"/>
      <c r="L10" s="241"/>
    </row>
    <row r="11" spans="1:12" ht="82.5" customHeight="1">
      <c r="A11" s="46">
        <v>1</v>
      </c>
      <c r="B11" s="10" t="s">
        <v>232</v>
      </c>
      <c r="C11" s="10" t="s">
        <v>130</v>
      </c>
      <c r="D11" s="10" t="s">
        <v>131</v>
      </c>
      <c r="E11" s="51">
        <v>0</v>
      </c>
      <c r="F11" s="51">
        <v>0</v>
      </c>
      <c r="G11" s="51">
        <v>200000</v>
      </c>
      <c r="H11" s="51">
        <v>0</v>
      </c>
      <c r="I11" s="51">
        <v>0</v>
      </c>
      <c r="J11" s="10" t="s">
        <v>129</v>
      </c>
      <c r="K11" s="10" t="s">
        <v>132</v>
      </c>
      <c r="L11" s="46" t="s">
        <v>32</v>
      </c>
    </row>
    <row r="12" spans="1:12" ht="86.25" customHeight="1">
      <c r="A12" s="52">
        <v>1</v>
      </c>
      <c r="B12" s="44" t="s">
        <v>133</v>
      </c>
      <c r="C12" s="44" t="s">
        <v>29</v>
      </c>
      <c r="D12" s="44" t="s">
        <v>134</v>
      </c>
      <c r="E12" s="111"/>
      <c r="F12" s="43"/>
      <c r="G12" s="111"/>
      <c r="H12" s="87">
        <v>100000</v>
      </c>
      <c r="I12" s="111"/>
      <c r="J12" s="44" t="s">
        <v>30</v>
      </c>
      <c r="K12" s="44" t="s">
        <v>31</v>
      </c>
      <c r="L12" s="52" t="s">
        <v>32</v>
      </c>
    </row>
    <row r="13" spans="1:12" ht="93.75">
      <c r="A13" s="52">
        <v>3</v>
      </c>
      <c r="B13" s="44" t="s">
        <v>142</v>
      </c>
      <c r="C13" s="44" t="s">
        <v>143</v>
      </c>
      <c r="D13" s="44" t="s">
        <v>144</v>
      </c>
      <c r="E13" s="87">
        <v>0</v>
      </c>
      <c r="F13" s="87">
        <v>0</v>
      </c>
      <c r="G13" s="87">
        <v>0</v>
      </c>
      <c r="H13" s="87">
        <v>0</v>
      </c>
      <c r="I13" s="87">
        <v>200000</v>
      </c>
      <c r="J13" s="44" t="s">
        <v>258</v>
      </c>
      <c r="K13" s="44" t="s">
        <v>146</v>
      </c>
      <c r="L13" s="52" t="s">
        <v>32</v>
      </c>
    </row>
    <row r="14" spans="1:12" ht="82.5" customHeight="1">
      <c r="A14" s="52">
        <v>4</v>
      </c>
      <c r="B14" s="44" t="s">
        <v>151</v>
      </c>
      <c r="C14" s="10" t="s">
        <v>130</v>
      </c>
      <c r="D14" s="10" t="s">
        <v>152</v>
      </c>
      <c r="E14" s="51">
        <v>0</v>
      </c>
      <c r="F14" s="51">
        <v>0</v>
      </c>
      <c r="G14" s="51">
        <v>2000000</v>
      </c>
      <c r="H14" s="51">
        <v>0</v>
      </c>
      <c r="I14" s="51">
        <v>0</v>
      </c>
      <c r="J14" s="10" t="s">
        <v>129</v>
      </c>
      <c r="K14" s="10" t="s">
        <v>132</v>
      </c>
      <c r="L14" s="46" t="s">
        <v>32</v>
      </c>
    </row>
    <row r="15" spans="1:12" ht="56.25">
      <c r="A15" s="46">
        <v>5</v>
      </c>
      <c r="B15" s="10" t="s">
        <v>164</v>
      </c>
      <c r="C15" s="10" t="s">
        <v>161</v>
      </c>
      <c r="D15" s="10" t="s">
        <v>162</v>
      </c>
      <c r="E15" s="51">
        <v>0</v>
      </c>
      <c r="F15" s="51">
        <v>0</v>
      </c>
      <c r="G15" s="51">
        <v>0</v>
      </c>
      <c r="H15" s="51">
        <v>100000</v>
      </c>
      <c r="I15" s="51">
        <v>0</v>
      </c>
      <c r="J15" s="10" t="s">
        <v>163</v>
      </c>
      <c r="K15" s="10" t="s">
        <v>165</v>
      </c>
      <c r="L15" s="46" t="s">
        <v>32</v>
      </c>
    </row>
    <row r="16" spans="1:12" ht="84.75" customHeight="1">
      <c r="A16" s="52">
        <v>6</v>
      </c>
      <c r="B16" s="44" t="s">
        <v>261</v>
      </c>
      <c r="C16" s="95" t="s">
        <v>161</v>
      </c>
      <c r="D16" s="10" t="s">
        <v>262</v>
      </c>
      <c r="E16" s="90">
        <v>0</v>
      </c>
      <c r="F16" s="90">
        <v>0</v>
      </c>
      <c r="G16" s="90">
        <v>0</v>
      </c>
      <c r="H16" s="90">
        <v>300000</v>
      </c>
      <c r="I16" s="90">
        <v>0</v>
      </c>
      <c r="J16" s="10" t="s">
        <v>163</v>
      </c>
      <c r="K16" s="10" t="s">
        <v>165</v>
      </c>
      <c r="L16" s="46" t="s">
        <v>32</v>
      </c>
    </row>
    <row r="17" spans="1:12" ht="93.75">
      <c r="A17" s="105">
        <v>7</v>
      </c>
      <c r="B17" s="44" t="s">
        <v>169</v>
      </c>
      <c r="C17" s="44" t="s">
        <v>143</v>
      </c>
      <c r="D17" s="44" t="s">
        <v>170</v>
      </c>
      <c r="E17" s="87">
        <v>0</v>
      </c>
      <c r="F17" s="87">
        <v>0</v>
      </c>
      <c r="G17" s="87">
        <v>0</v>
      </c>
      <c r="H17" s="87">
        <v>0</v>
      </c>
      <c r="I17" s="87">
        <v>200000</v>
      </c>
      <c r="J17" s="44" t="s">
        <v>145</v>
      </c>
      <c r="K17" s="44" t="s">
        <v>146</v>
      </c>
      <c r="L17" s="52" t="s">
        <v>32</v>
      </c>
    </row>
    <row r="18" spans="1:12" ht="93.75">
      <c r="A18" s="52">
        <v>8</v>
      </c>
      <c r="B18" s="44" t="s">
        <v>175</v>
      </c>
      <c r="C18" s="44" t="s">
        <v>29</v>
      </c>
      <c r="D18" s="44" t="s">
        <v>176</v>
      </c>
      <c r="E18" s="86">
        <v>0</v>
      </c>
      <c r="F18" s="86">
        <v>0</v>
      </c>
      <c r="G18" s="87">
        <v>300000</v>
      </c>
      <c r="H18" s="87">
        <v>0</v>
      </c>
      <c r="I18" s="86">
        <v>0</v>
      </c>
      <c r="J18" s="44" t="s">
        <v>30</v>
      </c>
      <c r="K18" s="44" t="s">
        <v>31</v>
      </c>
      <c r="L18" s="52" t="s">
        <v>32</v>
      </c>
    </row>
    <row r="19" spans="1:12" ht="19.5">
      <c r="A19" s="261" t="s">
        <v>106</v>
      </c>
      <c r="B19" s="262"/>
      <c r="C19" s="262"/>
      <c r="D19" s="263"/>
      <c r="E19" s="150">
        <f>SUM(E11:E18)</f>
        <v>0</v>
      </c>
      <c r="F19" s="150">
        <f>SUM(F11:F18)</f>
        <v>0</v>
      </c>
      <c r="G19" s="150">
        <f>SUM(G11:G18)</f>
        <v>2500000</v>
      </c>
      <c r="H19" s="150">
        <f>SUM(H11:H18)</f>
        <v>500000</v>
      </c>
      <c r="I19" s="150">
        <f>SUM(I11:I18)</f>
        <v>400000</v>
      </c>
      <c r="J19" s="151"/>
      <c r="K19" s="151"/>
      <c r="L19" s="152"/>
    </row>
  </sheetData>
  <mergeCells count="11">
    <mergeCell ref="A19:D19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31496062992125984" right="0.19685039370078741" top="0.62992125984251968" bottom="0.39370078740157483" header="0.31496062992125984" footer="0.15748031496062992"/>
  <pageSetup paperSize="9" orientation="landscape" horizontalDpi="4294967295" r:id="rId1"/>
  <headerFooter>
    <oddFooter>&amp;L&amp;"TH SarabunIT๙,ตัวหนา"แผนพัฒนาท้องถิ่น (พ.ศ. 2561- 2565)องค์การบริหารส่วนตำบลพะโต๊ะ&amp;C&amp;"TH SarabunIT๙,ตัวหนา"ยุทธศาสตร์ที่ 1 การพัฒนาด้านโครงสร้างพื้นฐาน  แบบ ผ02&amp;R&amp;"TH SarabunIT๙,ตัวหนา"1.2 แผนงานเคหะและชุมชน............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19</vt:i4>
      </vt:variant>
      <vt:variant>
        <vt:lpstr>ช่วงที่มีชื่อ</vt:lpstr>
      </vt:variant>
      <vt:variant>
        <vt:i4>18</vt:i4>
      </vt:variant>
    </vt:vector>
  </HeadingPairs>
  <TitlesOfParts>
    <vt:vector size="37" baseType="lpstr">
      <vt:lpstr>ผ01 สรุป</vt:lpstr>
      <vt:lpstr>ผ02 (ยศ1)(1) </vt:lpstr>
      <vt:lpstr>ผ02 (ยศ1) (ม.3)</vt:lpstr>
      <vt:lpstr>ผ02 (ยศ1) (ม4)</vt:lpstr>
      <vt:lpstr>ผ02 (ยศ1) (ม.5)</vt:lpstr>
      <vt:lpstr>ผ02 (ยศ1) (6)</vt:lpstr>
      <vt:lpstr>ผ02 (ยศ1) (ม 7)</vt:lpstr>
      <vt:lpstr>ผ02 (ยศ1) (ม.9)</vt:lpstr>
      <vt:lpstr>ผ02 (ยศ1) (ม.10)</vt:lpstr>
      <vt:lpstr>ผ02 (ยศ1) (ม.11)</vt:lpstr>
      <vt:lpstr>ผ02 (ยศ1) (ม.12)</vt:lpstr>
      <vt:lpstr>ผ02 (ยศ1) (ม.13)</vt:lpstr>
      <vt:lpstr>ผ02 (ยศ1) (ม.14)</vt:lpstr>
      <vt:lpstr>ผ02 (ยศ1) (ม.15)</vt:lpstr>
      <vt:lpstr>ผ02 (ยศ1) (ม.16)</vt:lpstr>
      <vt:lpstr>ผ02 (ยศ1) (ม.17)</vt:lpstr>
      <vt:lpstr>ผ02 (ยศ1) (ม.18)</vt:lpstr>
      <vt:lpstr>ผ02 (ยศ1) (19)</vt:lpstr>
      <vt:lpstr>ผ02 (ยศ1) แนวทาง 2</vt:lpstr>
      <vt:lpstr>'ผ02 (ยศ1) (19)'!Print_Titles</vt:lpstr>
      <vt:lpstr>'ผ02 (ยศ1) (6)'!Print_Titles</vt:lpstr>
      <vt:lpstr>'ผ02 (ยศ1) (ม 7)'!Print_Titles</vt:lpstr>
      <vt:lpstr>'ผ02 (ยศ1) (ม.10)'!Print_Titles</vt:lpstr>
      <vt:lpstr>'ผ02 (ยศ1) (ม.11)'!Print_Titles</vt:lpstr>
      <vt:lpstr>'ผ02 (ยศ1) (ม.12)'!Print_Titles</vt:lpstr>
      <vt:lpstr>'ผ02 (ยศ1) (ม.13)'!Print_Titles</vt:lpstr>
      <vt:lpstr>'ผ02 (ยศ1) (ม.14)'!Print_Titles</vt:lpstr>
      <vt:lpstr>'ผ02 (ยศ1) (ม.15)'!Print_Titles</vt:lpstr>
      <vt:lpstr>'ผ02 (ยศ1) (ม.16)'!Print_Titles</vt:lpstr>
      <vt:lpstr>'ผ02 (ยศ1) (ม.17)'!Print_Titles</vt:lpstr>
      <vt:lpstr>'ผ02 (ยศ1) (ม.18)'!Print_Titles</vt:lpstr>
      <vt:lpstr>'ผ02 (ยศ1) (ม.3)'!Print_Titles</vt:lpstr>
      <vt:lpstr>'ผ02 (ยศ1) (ม.5)'!Print_Titles</vt:lpstr>
      <vt:lpstr>'ผ02 (ยศ1) (ม.9)'!Print_Titles</vt:lpstr>
      <vt:lpstr>'ผ02 (ยศ1) (ม4)'!Print_Titles</vt:lpstr>
      <vt:lpstr>'ผ02 (ยศ1) แนวทาง 2'!Print_Titles</vt:lpstr>
      <vt:lpstr>'ผ02 (ยศ1)(1)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2019-07-30T10:25:26Z</cp:lastPrinted>
  <dcterms:created xsi:type="dcterms:W3CDTF">2017-05-26T07:13:11Z</dcterms:created>
  <dcterms:modified xsi:type="dcterms:W3CDTF">2020-04-29T02:11:00Z</dcterms:modified>
</cp:coreProperties>
</file>